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omments/comment1.xml" ContentType="application/vnd.openxmlformats-officedocument.spreadsheetml.comments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1" autoFilterDateGrouping="1"/>
  </bookViews>
  <sheets>
    <sheet xmlns:r="http://schemas.openxmlformats.org/officeDocument/2006/relationships" name="Start her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Månedsbudget" sheetId="3" state="visible" r:id="rId3"/>
    <sheet xmlns:r="http://schemas.openxmlformats.org/officeDocument/2006/relationships" name="Årlige udgifter" sheetId="4" state="visible" r:id="rId4"/>
    <sheet xmlns:r="http://schemas.openxmlformats.org/officeDocument/2006/relationships" name="Opsparingsmål" sheetId="5" state="visible" r:id="rId5"/>
    <sheet xmlns:r="http://schemas.openxmlformats.org/officeDocument/2006/relationships" name="Årsoversigt" sheetId="6" state="visible" r:id="rId6"/>
  </sheets>
  <definedNames/>
  <calcPr calcId="124519" calcMode="auto" fullCalcOnLoad="1" forceFullCalc="1"/>
</workbook>
</file>

<file path=xl/styles.xml><?xml version="1.0" encoding="utf-8"?>
<styleSheet xmlns="http://schemas.openxmlformats.org/spreadsheetml/2006/main">
  <numFmts count="3">
    <numFmt numFmtId="164" formatCode="#,##0 &quot;kr.&quot;;[Red](#,##0 &quot;kr.&quot;);-"/>
    <numFmt numFmtId="165" formatCode="#,##0;[Red](#,##0);-"/>
    <numFmt numFmtId="166" formatCode="0.0%;[Red](0.0%);-"/>
  </numFmts>
  <fonts count="23">
    <font>
      <name val="Calibri"/>
      <family val="2"/>
      <color theme="1"/>
      <sz val="11"/>
      <scheme val="minor"/>
    </font>
    <font>
      <name val="Aptos Display"/>
      <b val="1"/>
      <color rgb="00FFFFFF"/>
      <sz val="22"/>
    </font>
    <font>
      <name val="Aptos"/>
      <color rgb="00486581"/>
      <sz val="10"/>
    </font>
    <font>
      <name val="Aptos Display"/>
      <b val="1"/>
      <color rgb="00FFFFFF"/>
      <sz val="16"/>
    </font>
    <font>
      <name val="Aptos"/>
      <b val="1"/>
      <color rgb="00102A43"/>
      <sz val="12"/>
    </font>
    <font>
      <name val="Aptos"/>
      <b val="1"/>
      <color rgb="000000FF"/>
      <sz val="10"/>
    </font>
    <font>
      <name val="Aptos"/>
      <b val="1"/>
      <color rgb="00000000"/>
      <sz val="10"/>
    </font>
    <font>
      <name val="Aptos"/>
      <b val="1"/>
      <color rgb="00008000"/>
      <sz val="10"/>
    </font>
    <font>
      <name val="Aptos"/>
      <b val="1"/>
      <color rgb="00666666"/>
      <sz val="10"/>
    </font>
    <font>
      <name val="Aptos"/>
      <b val="1"/>
      <color rgb="00102A43"/>
      <sz val="10"/>
    </font>
    <font>
      <name val="Aptos"/>
      <b val="1"/>
      <color rgb="00102A43"/>
      <sz val="11"/>
    </font>
    <font>
      <name val="Calibri"/>
      <family val="2"/>
      <color theme="10"/>
      <sz val="12"/>
      <scheme val="minor"/>
    </font>
    <font>
      <name val="Aptos"/>
      <b val="1"/>
      <color rgb="00FFFFFF"/>
      <sz val="10"/>
    </font>
    <font>
      <b val="1"/>
      <color rgb="00FFFFFF"/>
    </font>
    <font>
      <name val="Aptos"/>
      <b val="1"/>
      <color rgb="00FFFFFF"/>
      <sz val="11"/>
    </font>
    <font>
      <name val="Aptos"/>
      <color rgb="00666666"/>
      <sz val="10"/>
    </font>
    <font>
      <name val="Aptos"/>
      <color rgb="000000FF"/>
      <sz val="10"/>
    </font>
    <font>
      <name val="Aptos"/>
      <color rgb="00000000"/>
      <sz val="10"/>
    </font>
    <font>
      <name val="Aptos"/>
      <color rgb="00008000"/>
      <sz val="10"/>
    </font>
    <font>
      <b val="1"/>
      <color rgb="00102A43"/>
    </font>
    <font>
      <i val="1"/>
      <color rgb="00486581"/>
    </font>
    <font>
      <b val="1"/>
      <color rgb="00008000"/>
      <sz val="16"/>
    </font>
    <font>
      <name val="Aptos"/>
      <sz val="10"/>
    </font>
  </fonts>
  <fills count="15">
    <fill>
      <patternFill/>
    </fill>
    <fill>
      <patternFill patternType="gray125"/>
    </fill>
    <fill>
      <patternFill patternType="solid">
        <fgColor rgb="00102A43"/>
      </patternFill>
    </fill>
    <fill>
      <patternFill patternType="solid">
        <fgColor rgb="00EEF5FB"/>
      </patternFill>
    </fill>
    <fill>
      <patternFill patternType="solid">
        <fgColor rgb="00D64545"/>
      </patternFill>
    </fill>
    <fill>
      <patternFill patternType="solid">
        <fgColor rgb="00FFFFFF"/>
      </patternFill>
    </fill>
    <fill>
      <patternFill patternType="solid">
        <fgColor rgb="00FFF7E8"/>
      </patternFill>
    </fill>
    <fill>
      <patternFill patternType="solid">
        <fgColor rgb="00243B53"/>
      </patternFill>
    </fill>
    <fill>
      <patternFill patternType="solid">
        <fgColor rgb="002E7D66"/>
      </patternFill>
    </fill>
    <fill>
      <patternFill patternType="solid">
        <fgColor rgb="00E9EEF4"/>
      </patternFill>
    </fill>
    <fill>
      <patternFill patternType="solid">
        <fgColor rgb="006B5CA5"/>
      </patternFill>
    </fill>
    <fill>
      <patternFill patternType="solid">
        <fgColor rgb="002B7A78"/>
      </patternFill>
    </fill>
    <fill>
      <patternFill patternType="solid">
        <fgColor rgb="00486581"/>
      </patternFill>
    </fill>
    <fill>
      <patternFill patternType="solid">
        <fgColor rgb="00EAF7F1"/>
      </patternFill>
    </fill>
    <fill>
      <patternFill patternType="solid">
        <fgColor rgb="00FFF4F4"/>
      </patternFill>
    </fill>
  </fills>
  <borders count="3">
    <border>
      <left/>
      <right/>
      <top/>
      <bottom/>
      <diagonal/>
    </border>
    <border>
      <bottom style="thin">
        <color rgb="00D9E2EC"/>
      </bottom>
    </border>
    <border>
      <top style="medium">
        <color rgb="00102A43"/>
      </top>
    </border>
  </borders>
  <cellStyleXfs count="2">
    <xf numFmtId="0" fontId="0" fillId="0" borderId="0"/>
    <xf numFmtId="0" fontId="11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0" applyAlignment="1" pivotButton="0" quotePrefix="0" xfId="0">
      <alignment vertical="center" wrapText="1"/>
    </xf>
    <xf numFmtId="0" fontId="3" fillId="4" borderId="0" applyAlignment="1" pivotButton="0" quotePrefix="0" xfId="0">
      <alignment horizontal="center" vertical="center"/>
    </xf>
    <xf numFmtId="0" fontId="4" fillId="0" borderId="0" pivotButton="0" quotePrefix="0" xfId="0"/>
    <xf numFmtId="0" fontId="2" fillId="0" borderId="0" applyAlignment="1" pivotButton="0" quotePrefix="0" xfId="0">
      <alignment vertical="top" wrapText="1"/>
    </xf>
    <xf numFmtId="0" fontId="5" fillId="3" borderId="0" pivotButton="0" quotePrefix="0" xfId="0"/>
    <xf numFmtId="0" fontId="2" fillId="0" borderId="0" pivotButton="0" quotePrefix="0" xfId="0"/>
    <xf numFmtId="0" fontId="6" fillId="5" borderId="0" pivotButton="0" quotePrefix="0" xfId="0"/>
    <xf numFmtId="0" fontId="7" fillId="5" borderId="0" pivotButton="0" quotePrefix="0" xfId="0"/>
    <xf numFmtId="0" fontId="8" fillId="5" borderId="0" pivotButton="0" quotePrefix="0" xfId="0"/>
    <xf numFmtId="0" fontId="9" fillId="6" borderId="0" applyAlignment="1" pivotButton="0" quotePrefix="0" xfId="0">
      <alignment vertical="center" wrapText="1"/>
    </xf>
    <xf numFmtId="0" fontId="10" fillId="0" borderId="0" pivotButton="0" quotePrefix="0" xfId="0"/>
    <xf numFmtId="0" fontId="11" fillId="0" borderId="0" pivotButton="0" quotePrefix="0" xfId="1"/>
    <xf numFmtId="0" fontId="22" fillId="13" borderId="0" pivotButton="0" quotePrefix="0" xfId="0"/>
    <xf numFmtId="164" fontId="22" fillId="13" borderId="0" applyAlignment="1" pivotButton="0" quotePrefix="0" xfId="0">
      <alignment vertical="center" wrapText="1"/>
    </xf>
    <xf numFmtId="0" fontId="22" fillId="3" borderId="0" pivotButton="0" quotePrefix="0" xfId="0"/>
    <xf numFmtId="164" fontId="22" fillId="3" borderId="0" applyAlignment="1" pivotButton="0" quotePrefix="0" xfId="0">
      <alignment vertical="center" wrapText="1"/>
    </xf>
    <xf numFmtId="0" fontId="22" fillId="6" borderId="0" pivotButton="0" quotePrefix="0" xfId="0"/>
    <xf numFmtId="164" fontId="22" fillId="6" borderId="0" applyAlignment="1" pivotButton="0" quotePrefix="0" xfId="0">
      <alignment vertical="center" wrapText="1"/>
    </xf>
    <xf numFmtId="0" fontId="22" fillId="14" borderId="0" pivotButton="0" quotePrefix="0" xfId="0"/>
    <xf numFmtId="164" fontId="22" fillId="14" borderId="0" applyAlignment="1" pivotButton="0" quotePrefix="0" xfId="0">
      <alignment vertical="center" wrapText="1"/>
    </xf>
    <xf numFmtId="0" fontId="22" fillId="0" borderId="0" pivotButton="0" quotePrefix="0" xfId="0"/>
    <xf numFmtId="166" fontId="17" fillId="0" borderId="0" applyAlignment="1" pivotButton="0" quotePrefix="0" xfId="0">
      <alignment vertical="center" wrapText="1"/>
    </xf>
    <xf numFmtId="164" fontId="18" fillId="0" borderId="0" applyAlignment="1" pivotButton="0" quotePrefix="0" xfId="0">
      <alignment vertical="center" wrapText="1"/>
    </xf>
    <xf numFmtId="0" fontId="22" fillId="7" borderId="0" pivotButton="0" quotePrefix="0" xfId="0"/>
    <xf numFmtId="0" fontId="15" fillId="0" borderId="0" applyAlignment="1" pivotButton="0" quotePrefix="0" xfId="0">
      <alignment vertical="center" wrapText="1"/>
    </xf>
    <xf numFmtId="0" fontId="22" fillId="2" borderId="0" pivotButton="0" quotePrefix="0" xfId="0"/>
    <xf numFmtId="0" fontId="12" fillId="7" borderId="0" applyAlignment="1" pivotButton="0" quotePrefix="0" xfId="0">
      <alignment vertical="center" wrapText="1"/>
    </xf>
    <xf numFmtId="164" fontId="17" fillId="0" borderId="0" applyAlignment="1" pivotButton="0" quotePrefix="0" xfId="0">
      <alignment vertical="center" wrapText="1"/>
    </xf>
    <xf numFmtId="0" fontId="14" fillId="8" borderId="0" applyAlignment="1" pivotButton="0" quotePrefix="0" xfId="0">
      <alignment vertical="center"/>
    </xf>
    <xf numFmtId="164" fontId="16" fillId="3" borderId="1" applyAlignment="1" pivotButton="0" quotePrefix="0" xfId="0">
      <alignment vertical="center" wrapText="1"/>
    </xf>
    <xf numFmtId="0" fontId="16" fillId="5" borderId="1" applyAlignment="1" pivotButton="0" quotePrefix="0" xfId="0">
      <alignment vertical="center" wrapText="1"/>
    </xf>
    <xf numFmtId="0" fontId="9" fillId="9" borderId="2" applyAlignment="1" pivotButton="0" quotePrefix="0" xfId="0">
      <alignment vertical="center" wrapText="1"/>
    </xf>
    <xf numFmtId="164" fontId="9" fillId="9" borderId="2" applyAlignment="1" pivotButton="0" quotePrefix="0" xfId="0">
      <alignment vertical="center" wrapText="1"/>
    </xf>
    <xf numFmtId="0" fontId="14" fillId="2" borderId="0" applyAlignment="1" pivotButton="0" quotePrefix="0" xfId="0">
      <alignment vertical="center"/>
    </xf>
    <xf numFmtId="0" fontId="9" fillId="9" borderId="2" pivotButton="0" quotePrefix="0" xfId="0"/>
    <xf numFmtId="164" fontId="9" fillId="9" borderId="2" pivotButton="0" quotePrefix="0" xfId="0"/>
    <xf numFmtId="0" fontId="14" fillId="10" borderId="0" applyAlignment="1" pivotButton="0" quotePrefix="0" xfId="0">
      <alignment vertical="center"/>
    </xf>
    <xf numFmtId="0" fontId="14" fillId="11" borderId="0" applyAlignment="1" pivotButton="0" quotePrefix="0" xfId="0">
      <alignment vertical="center"/>
    </xf>
    <xf numFmtId="0" fontId="14" fillId="12" borderId="0" applyAlignment="1" pivotButton="0" quotePrefix="0" xfId="0">
      <alignment vertical="center"/>
    </xf>
    <xf numFmtId="0" fontId="14" fillId="4" borderId="0" applyAlignment="1" pivotButton="0" quotePrefix="0" xfId="0">
      <alignment vertical="center"/>
    </xf>
    <xf numFmtId="164" fontId="17" fillId="3" borderId="0" applyAlignment="1" pivotButton="0" quotePrefix="0" xfId="0">
      <alignment vertical="center" wrapText="1"/>
    </xf>
    <xf numFmtId="0" fontId="0" fillId="3" borderId="0" pivotButton="0" quotePrefix="0" xfId="0"/>
    <xf numFmtId="0" fontId="22" fillId="13" borderId="2" pivotButton="0" quotePrefix="0" xfId="0"/>
    <xf numFmtId="164" fontId="17" fillId="13" borderId="2" applyAlignment="1" pivotButton="0" quotePrefix="0" xfId="0">
      <alignment vertical="center" wrapText="1"/>
    </xf>
    <xf numFmtId="0" fontId="0" fillId="13" borderId="2" pivotButton="0" quotePrefix="0" xfId="0"/>
    <xf numFmtId="0" fontId="16" fillId="3" borderId="1" applyAlignment="1" pivotButton="0" quotePrefix="0" xfId="0">
      <alignment vertical="center" wrapText="1"/>
    </xf>
    <xf numFmtId="165" fontId="16" fillId="3" borderId="1" applyAlignment="1" pivotButton="0" quotePrefix="0" xfId="0">
      <alignment vertical="center" wrapText="1"/>
    </xf>
    <xf numFmtId="0" fontId="22" fillId="14" borderId="0" applyAlignment="1" pivotButton="0" quotePrefix="0" xfId="0">
      <alignment vertical="center" wrapText="1"/>
    </xf>
    <xf numFmtId="1" fontId="17" fillId="0" borderId="0" applyAlignment="1" pivotButton="0" quotePrefix="0" xfId="0">
      <alignment vertical="center" wrapText="1"/>
    </xf>
    <xf numFmtId="0" fontId="17" fillId="0" borderId="0" applyAlignment="1" pivotButton="0" quotePrefix="0" xfId="0">
      <alignment vertical="center" wrapText="1"/>
    </xf>
  </cellXfs>
  <cellStyles count="2">
    <cellStyle name="Normal" xfId="0" builtinId="0" hidden="0"/>
    <cellStyle name="Hyperlink" xfId="1" builtinId="8" hidden="0"/>
  </cellStyles>
  <dxfs count="2">
    <dxf>
      <fill>
        <patternFill patternType="solid">
          <fgColor rgb="00EAF7F1"/>
          <bgColor rgb="00EAF7F1"/>
        </patternFill>
      </fill>
    </dxf>
    <dxf>
      <fill>
        <patternFill patternType="solid">
          <fgColor rgb="00FDECEC"/>
          <bgColor rgb="00FDECE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Planlagt fordeling pr. måned</a:t>
            </a:r>
          </a:p>
        </rich>
      </tx>
    </title>
    <plotArea>
      <doughnutChart>
        <varyColors val="1"/>
        <ser>
          <idx val="0"/>
          <order val="0"/>
          <tx>
            <strRef>
              <f>'Dashboard'!B16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'Dashboard'!$A$17:$A$21</f>
            </numRef>
          </cat>
          <val>
            <numRef>
              <f>'Dashboard'!$B$17:$B$21</f>
            </numRef>
          </val>
        </ser>
        <dLbls>
          <showPercent val="1"/>
        </dLbls>
        <firstSliceAng val="0"/>
        <holeSize val="55"/>
      </doughnut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Budget vs. faktisk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'Dashboard'!B16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'Dashboard'!$A$17:$A$21</f>
            </numRef>
          </cat>
          <val>
            <numRef>
              <f>'Dashboard'!$B$17:$B$21</f>
            </numRef>
          </val>
        </ser>
        <ser>
          <idx val="1"/>
          <order val="1"/>
          <tx>
            <strRef>
              <f>'Dashboard'!C16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'Dashboard'!$A$17:$A$21</f>
            </numRef>
          </cat>
          <val>
            <numRef>
              <f>'Dashboard'!$C$17:$C$21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Resultat måned for måned</a:t>
            </a:r>
          </a:p>
        </rich>
      </tx>
    </title>
    <plotArea>
      <lineChart>
        <grouping val="standard"/>
        <ser>
          <idx val="0"/>
          <order val="0"/>
          <tx>
            <strRef>
              <f>'Årsoversigt'!H6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'Årsoversigt'!$A$7:$A$18</f>
            </numRef>
          </cat>
          <val>
            <numRef>
              <f>'Årsoversigt'!$H$7:$H$18</f>
            </numRef>
          </val>
        </ser>
        <ser>
          <idx val="1"/>
          <order val="1"/>
          <tx>
            <strRef>
              <f>'Årsoversigt'!I6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'Årsoversigt'!$A$7:$A$18</f>
            </numRef>
          </cat>
          <val>
            <numRef>
              <f>'Årsoversigt'!$I$7:$I$18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Måned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Kr.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omments/comment1.xml><?xml version="1.0" encoding="utf-8"?>
<comments xmlns="http://schemas.openxmlformats.org/spreadsheetml/2006/main">
  <authors>
    <author>NordicPress</author>
  </authors>
  <commentList>
    <comment ref="B8" authorId="0" shapeId="0">
      <text>
        <t>Indtast beløbet, der faktisk udbetales efter skat.</t>
      </text>
    </comment>
    <comment ref="B53" authorId="0" shapeId="0">
      <text>
        <t>Hentes automatisk fra fanen “Årlige udgifter”.</t>
      </text>
    </comment>
    <comment ref="B87" authorId="0" shapeId="0">
      <text>
        <t>Indkomst minus faste udgifter, afdrag og månedlig reserve til årsudgifter.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4</col>
      <colOff>0</colOff>
      <row>15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31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31</row>
      <rowOff>0</rowOff>
    </from>
    <ext cx="432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aenk.dk/privatoekonomi/gode-raad/saadan-laegger-du-et-budget" TargetMode="External" Id="rId1"/><Relationship Type="http://schemas.openxmlformats.org/officeDocument/2006/relationships/hyperlink" Target="https://taenk.dk/privatoekonomi/gode-raad/budget-oversigt-over-budgetposter" TargetMode="External" Id="rId2"/><Relationship Type="http://schemas.openxmlformats.org/officeDocument/2006/relationships/hyperlink" Target="https://taenk.dk/privatoekonomi/gode-raad/raadighedsbeloeb" TargetMode="External" Id="rId3"/><Relationship Type="http://schemas.openxmlformats.org/officeDocument/2006/relationships/hyperlink" Target="https://gaeld.taenk.dk/raad-og-viden/saadan-laegger-du-budget" TargetMode="External" Id="rId4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tabColor rgb="00102A43"/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6" customWidth="1" min="2" max="2"/>
    <col width="62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 ht="38" customHeight="1">
      <c r="A1" s="1" t="inlineStr">
        <is>
          <t>NordicPress budgetskabelon</t>
        </is>
      </c>
    </row>
    <row r="2" ht="32" customHeight="1">
      <c r="A2" s="2" t="inlineStr">
        <is>
          <t>En gratis skabelon til privat budget. Start her, og gå derefter til fanen “Månedsbudget”.</t>
        </is>
      </c>
    </row>
    <row r="3"/>
    <row r="4"/>
    <row r="5" ht="26" customHeight="1">
      <c r="B5" s="3" t="inlineStr">
        <is>
          <t>1</t>
        </is>
      </c>
      <c r="C5" s="4" t="inlineStr">
        <is>
          <t>Start med Månedsbudget</t>
        </is>
      </c>
    </row>
    <row r="6" ht="40" customHeight="1">
      <c r="C6" s="5" t="inlineStr">
        <is>
          <t>Skriv dine egne beløb i de blå felter. Begynd med indtægter og faste udgifter. Brug helst din netbank til at kontrollere tallene.</t>
        </is>
      </c>
    </row>
    <row r="7" ht="26" customHeight="1">
      <c r="B7" s="3" t="inlineStr">
        <is>
          <t>2</t>
        </is>
      </c>
      <c r="C7" s="4" t="inlineStr">
        <is>
          <t>Se mindst 12 måneder tilbage</t>
        </is>
      </c>
    </row>
    <row r="8" ht="40" customHeight="1">
      <c r="C8" s="5" t="inlineStr">
        <is>
          <t>Så får du bedre chance for at opdage regninger, der kun kommer kvartalsvist, halvårligt eller årligt.</t>
        </is>
      </c>
    </row>
    <row r="9" ht="26" customHeight="1">
      <c r="B9" s="3" t="inlineStr">
        <is>
          <t>3</t>
        </is>
      </c>
      <c r="C9" s="4" t="inlineStr">
        <is>
          <t>Brug Årlige udgifter</t>
        </is>
      </c>
    </row>
    <row r="10" ht="40" customHeight="1">
      <c r="C10" s="5" t="inlineStr">
        <is>
          <t>Skriv regninger og udgifter ind, som ikke kommer hver måned. Skabelonen beregner automatisk, hvor meget du i gennemsnit bør sætte til side hver måned.</t>
        </is>
      </c>
    </row>
    <row r="11" ht="26" customHeight="1">
      <c r="B11" s="3" t="inlineStr">
        <is>
          <t>4</t>
        </is>
      </c>
      <c r="C11" s="4" t="inlineStr">
        <is>
          <t>Følg Budget vs. faktisk</t>
        </is>
      </c>
    </row>
    <row r="12" ht="40" customHeight="1">
      <c r="C12" s="5" t="inlineStr">
        <is>
          <t>Når måneden er gået, kan du skrive det faktiske forbrug ind. “Forskel” viser, hvor meget det faktiske beløb afviger fra dit budget.</t>
        </is>
      </c>
    </row>
    <row r="13" ht="26" customHeight="1">
      <c r="B13" s="3" t="inlineStr">
        <is>
          <t>5</t>
        </is>
      </c>
      <c r="C13" s="4" t="inlineStr">
        <is>
          <t>Brug Årsoversigt og Dashboard</t>
        </is>
      </c>
    </row>
    <row r="14" ht="40" customHeight="1">
      <c r="C14" s="5" t="inlineStr">
        <is>
          <t>Her får du et samlet overblik. Dashboardet opdateres automatisk ud fra de tal, du indtaster i de øvrige faner.</t>
        </is>
      </c>
    </row>
    <row r="15"/>
    <row r="16">
      <c r="B16" s="4" t="inlineStr">
        <is>
          <t>Farver i skabelonen</t>
        </is>
      </c>
    </row>
    <row r="17"/>
    <row r="18">
      <c r="B18" s="6" t="inlineStr">
        <is>
          <t>Blå tekst / lyseblå felt</t>
        </is>
      </c>
      <c r="C18" s="7" t="inlineStr">
        <is>
          <t>Det er et felt, du selv kan ændre.</t>
        </is>
      </c>
    </row>
    <row r="19">
      <c r="B19" s="8" t="inlineStr">
        <is>
          <t>Sort tekst</t>
        </is>
      </c>
      <c r="C19" s="7" t="inlineStr">
        <is>
          <t>Beregnes automatisk med en formel.</t>
        </is>
      </c>
    </row>
    <row r="20">
      <c r="B20" s="9" t="inlineStr">
        <is>
          <t>Grøn tekst</t>
        </is>
      </c>
      <c r="C20" s="7" t="inlineStr">
        <is>
          <t>Hentes automatisk fra en anden fane.</t>
        </is>
      </c>
    </row>
    <row r="21">
      <c r="B21" s="10" t="inlineStr">
        <is>
          <t>Grå tekst</t>
        </is>
      </c>
      <c r="C21" s="7" t="inlineStr">
        <is>
          <t>Fast tekst eller forklaring.</t>
        </is>
      </c>
    </row>
    <row r="22"/>
    <row r="23"/>
    <row r="24" ht="52" customHeight="1">
      <c r="B24" s="11" t="inlineStr">
        <is>
          <t>Vigtigt: Skabelonen er et værktøj til overblik – ikke et facit for, hvor meget du bør bruge. Din bolig, familie, transport, gæld og øvrige forhold kan gøre dit budget meget anderledes end andres.</t>
        </is>
      </c>
    </row>
    <row r="25"/>
    <row r="26"/>
    <row r="27">
      <c r="B27" s="12" t="inlineStr">
        <is>
          <t>Fagligt udgangspunkt og videre læsning</t>
        </is>
      </c>
    </row>
    <row r="28">
      <c r="B28" s="13" t="inlineStr">
        <is>
          <t>https://taenk.dk/privatoekonomi/gode-raad/saadan-laegger-du-et-budget</t>
        </is>
      </c>
    </row>
    <row r="29">
      <c r="B29" s="13" t="inlineStr">
        <is>
          <t>https://taenk.dk/privatoekonomi/gode-raad/budget-oversigt-over-budgetposter</t>
        </is>
      </c>
    </row>
    <row r="30">
      <c r="B30" s="13" t="inlineStr">
        <is>
          <t>https://taenk.dk/privatoekonomi/gode-raad/raadighedsbeloeb</t>
        </is>
      </c>
    </row>
    <row r="31">
      <c r="B31" s="13" t="inlineStr">
        <is>
          <t>https://gaeld.taenk.dk/raad-og-viden/saadan-laegger-du-budget</t>
        </is>
      </c>
    </row>
  </sheetData>
  <mergeCells count="23">
    <mergeCell ref="C6:G6"/>
    <mergeCell ref="C5:G5"/>
    <mergeCell ref="C14:G14"/>
    <mergeCell ref="A1:H1"/>
    <mergeCell ref="B29:G29"/>
    <mergeCell ref="C20:G20"/>
    <mergeCell ref="B28:G28"/>
    <mergeCell ref="C10:G10"/>
    <mergeCell ref="B30:G30"/>
    <mergeCell ref="C9:G9"/>
    <mergeCell ref="B24:G24"/>
    <mergeCell ref="C21:G21"/>
    <mergeCell ref="C12:G12"/>
    <mergeCell ref="A2:H2"/>
    <mergeCell ref="C11:G11"/>
    <mergeCell ref="C8:G8"/>
    <mergeCell ref="B16:G16"/>
    <mergeCell ref="C7:G7"/>
    <mergeCell ref="B31:G31"/>
    <mergeCell ref="B27:G27"/>
    <mergeCell ref="C19:G19"/>
    <mergeCell ref="C13:G13"/>
    <mergeCell ref="C18:G18"/>
  </mergeCells>
  <hyperlinks>
    <hyperlink xmlns:r="http://schemas.openxmlformats.org/officeDocument/2006/relationships" ref="B28" r:id="rId1"/>
    <hyperlink xmlns:r="http://schemas.openxmlformats.org/officeDocument/2006/relationships" ref="B29" r:id="rId2"/>
    <hyperlink xmlns:r="http://schemas.openxmlformats.org/officeDocument/2006/relationships" ref="B30" r:id="rId3"/>
    <hyperlink xmlns:r="http://schemas.openxmlformats.org/officeDocument/2006/relationships" ref="B31" r:id="rId4"/>
  </hyperlinks>
  <pageMargins left="0.3" right="0.3" top="0.5" bottom="0.5" header="0.5" footer="0.5"/>
  <pageSetup fitToHeight="0" fitToWidth="1"/>
</worksheet>
</file>

<file path=xl/worksheets/sheet2.xml><?xml version="1.0" encoding="utf-8"?>
<worksheet xmlns="http://schemas.openxmlformats.org/spreadsheetml/2006/main">
  <sheetPr>
    <tabColor rgb="00D64545"/>
    <outlinePr summaryBelow="1" summaryRight="1"/>
    <pageSetUpPr fitToPage="1"/>
  </sheetPr>
  <dimension ref="A1:H21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4" customWidth="1" min="3" max="3"/>
    <col width="22" customWidth="1" min="4" max="4"/>
    <col width="18" customWidth="1" min="5" max="5"/>
    <col width="4" customWidth="1" min="6" max="6"/>
    <col width="22" customWidth="1" min="7" max="7"/>
    <col width="18" customWidth="1" min="8" max="8"/>
    <col width="4" customWidth="1" min="9" max="9"/>
    <col width="18" customWidth="1" min="10" max="10"/>
  </cols>
  <sheetData>
    <row r="1" ht="38" customHeight="1">
      <c r="A1" s="1" t="inlineStr">
        <is>
          <t>Dashboard</t>
        </is>
      </c>
    </row>
    <row r="2" ht="32" customHeight="1">
      <c r="A2" s="2" t="inlineStr">
        <is>
          <t>Automatisk overblik. Udfyld først Månedsbudget, Årlige udgifter og eventuelt Årsoversigt.</t>
        </is>
      </c>
    </row>
    <row r="3"/>
    <row r="4" ht="28" customHeight="1">
      <c r="A4" s="14" t="inlineStr">
        <is>
          <t>Budgetteret indkomst</t>
        </is>
      </c>
      <c r="B4" s="15">
        <f>'Månedsbudget'!B16</f>
        <v/>
      </c>
      <c r="D4" s="16" t="inlineStr">
        <is>
          <t>Faste udgifter</t>
        </is>
      </c>
      <c r="E4" s="17">
        <f>'Månedsbudget'!B39</f>
        <v/>
      </c>
      <c r="G4" s="18" t="inlineStr">
        <is>
          <t>Rådighedsbeløb</t>
        </is>
      </c>
      <c r="H4" s="19">
        <f>'Månedsbudget'!B87</f>
        <v/>
      </c>
    </row>
    <row r="5"/>
    <row r="6"/>
    <row r="7"/>
    <row r="8" ht="28" customHeight="1">
      <c r="A8" s="16" t="inlineStr">
        <is>
          <t>Variable udgifter</t>
        </is>
      </c>
      <c r="B8" s="17">
        <f>'Månedsbudget'!B72</f>
        <v/>
      </c>
      <c r="D8" s="14" t="inlineStr">
        <is>
          <t>Opsparing</t>
        </is>
      </c>
      <c r="E8" s="15">
        <f>'Månedsbudget'!B83</f>
        <v/>
      </c>
      <c r="G8" s="20" t="inlineStr">
        <is>
          <t>Tilbage efter planen</t>
        </is>
      </c>
      <c r="H8" s="21">
        <f>'Månedsbudget'!B89</f>
        <v/>
      </c>
    </row>
    <row r="9"/>
    <row r="10"/>
    <row r="11"/>
    <row r="12">
      <c r="A12" s="22" t="inlineStr">
        <is>
          <t>Planlagt opsparingsandel</t>
        </is>
      </c>
      <c r="B12" s="23">
        <f>IF('Månedsbudget'!B16=0,0,'Månedsbudget'!B83/'Månedsbudget'!B16)</f>
        <v/>
      </c>
      <c r="D12" s="22" t="inlineStr">
        <is>
          <t>Månedlig reserve til årsudgifter</t>
        </is>
      </c>
      <c r="E12" s="24">
        <f>'Årlige udgifter'!F29</f>
        <v/>
      </c>
    </row>
    <row r="13"/>
    <row r="14"/>
    <row r="15"/>
    <row r="16">
      <c r="A16" s="25" t="inlineStr">
        <is>
          <t>Kategori</t>
        </is>
      </c>
      <c r="B16" s="25" t="inlineStr">
        <is>
          <t>Budget</t>
        </is>
      </c>
      <c r="C16" s="25" t="inlineStr">
        <is>
          <t>Faktisk</t>
        </is>
      </c>
    </row>
    <row r="17">
      <c r="A17" s="26" t="inlineStr">
        <is>
          <t>Faste udgifter</t>
        </is>
      </c>
      <c r="B17" s="24">
        <f>'Månedsbudget'!B39</f>
        <v/>
      </c>
      <c r="C17" s="24">
        <f>'Månedsbudget'!C39</f>
        <v/>
      </c>
    </row>
    <row r="18">
      <c r="A18" s="26" t="inlineStr">
        <is>
          <t>Lån og gæld</t>
        </is>
      </c>
      <c r="B18" s="24">
        <f>'Månedsbudget'!B49</f>
        <v/>
      </c>
      <c r="C18" s="24">
        <f>'Månedsbudget'!C49</f>
        <v/>
      </c>
    </row>
    <row r="19">
      <c r="A19" s="26" t="inlineStr">
        <is>
          <t>Årsudgifter</t>
        </is>
      </c>
      <c r="B19" s="24">
        <f>'Månedsbudget'!B53</f>
        <v/>
      </c>
      <c r="C19" s="24">
        <f>'Månedsbudget'!C53</f>
        <v/>
      </c>
    </row>
    <row r="20">
      <c r="A20" s="26" t="inlineStr">
        <is>
          <t>Variable udgifter</t>
        </is>
      </c>
      <c r="B20" s="24">
        <f>'Månedsbudget'!B72</f>
        <v/>
      </c>
      <c r="C20" s="24">
        <f>'Månedsbudget'!C72</f>
        <v/>
      </c>
    </row>
    <row r="21">
      <c r="A21" s="26" t="inlineStr">
        <is>
          <t>Opsparing</t>
        </is>
      </c>
      <c r="B21" s="24">
        <f>'Månedsbudget'!B83</f>
        <v/>
      </c>
      <c r="C21" s="24">
        <f>'Månedsbudget'!C83</f>
        <v/>
      </c>
    </row>
  </sheetData>
  <mergeCells count="2">
    <mergeCell ref="A2:H2"/>
    <mergeCell ref="A1:H1"/>
  </mergeCells>
  <pageMargins left="0.3" right="0.3" top="0.5" bottom="0.5" header="0.5" footer="0.5"/>
  <pageSetup fitToHeight="0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2E7D66"/>
    <outlinePr summaryBelow="1" summaryRight="1"/>
    <pageSetUpPr fitToPage="1"/>
  </sheetPr>
  <dimension ref="A1:H89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8" customWidth="1" min="1" max="1"/>
    <col width="16" customWidth="1" min="2" max="2"/>
    <col width="16" customWidth="1" min="3" max="3"/>
    <col width="16" customWidth="1" min="4" max="4"/>
    <col width="32" customWidth="1" min="5" max="5"/>
    <col width="26" customWidth="1" min="7" max="7"/>
    <col width="26" customWidth="1" min="8" max="8"/>
  </cols>
  <sheetData>
    <row r="1" ht="38" customHeight="1">
      <c r="A1" s="1" t="inlineStr">
        <is>
          <t>Månedsbudget</t>
        </is>
      </c>
    </row>
    <row r="2" ht="32" customHeight="1">
      <c r="A2" s="2" t="inlineStr">
        <is>
          <t>Skriv budget og faktisk forbrug pr. måned. Blå felter er dine input. Forskel = faktisk minus budget.</t>
        </is>
      </c>
    </row>
    <row r="3"/>
    <row r="4">
      <c r="G4" s="27" t="inlineStr">
        <is>
          <t>Nøgletal</t>
        </is>
      </c>
      <c r="H4" s="27" t="inlineStr">
        <is>
          <t>Beløb</t>
        </is>
      </c>
    </row>
    <row r="5" ht="30" customHeight="1">
      <c r="A5" s="28" t="inlineStr">
        <is>
          <t>Budgetpost</t>
        </is>
      </c>
      <c r="B5" s="28" t="inlineStr">
        <is>
          <t>Budget</t>
        </is>
      </c>
      <c r="C5" s="28" t="inlineStr">
        <is>
          <t>Faktisk</t>
        </is>
      </c>
      <c r="D5" s="28" t="inlineStr">
        <is>
          <t>Forskel</t>
        </is>
      </c>
      <c r="E5" s="28" t="inlineStr">
        <is>
          <t>Noter</t>
        </is>
      </c>
      <c r="G5" s="26" t="inlineStr">
        <is>
          <t>Budgetteret indkomst</t>
        </is>
      </c>
      <c r="H5" s="29">
        <f>B16</f>
        <v/>
      </c>
    </row>
    <row r="6">
      <c r="G6" s="26" t="inlineStr">
        <is>
          <t>Faste udgifter</t>
        </is>
      </c>
      <c r="H6" s="29">
        <f>B39</f>
        <v/>
      </c>
    </row>
    <row r="7" ht="24" customHeight="1">
      <c r="A7" s="30" t="inlineStr">
        <is>
          <t>INDTÆGTER</t>
        </is>
      </c>
      <c r="G7" s="26" t="inlineStr">
        <is>
          <t>Faste afdrag</t>
        </is>
      </c>
      <c r="H7" s="29">
        <f>B49</f>
        <v/>
      </c>
    </row>
    <row r="8">
      <c r="A8" s="26" t="inlineStr">
        <is>
          <t>Løn efter skat – person 1</t>
        </is>
      </c>
      <c r="B8" s="31" t="n"/>
      <c r="C8" s="31" t="n"/>
      <c r="D8" s="29">
        <f>IF(AND(B8="",C8=""),"",C8-B8)</f>
        <v/>
      </c>
      <c r="E8" s="32" t="n"/>
      <c r="G8" s="26" t="inlineStr">
        <is>
          <t>Årsudgifter pr. md.</t>
        </is>
      </c>
      <c r="H8" s="29">
        <f>B53</f>
        <v/>
      </c>
    </row>
    <row r="9">
      <c r="A9" s="26" t="inlineStr">
        <is>
          <t>Løn efter skat – person 2</t>
        </is>
      </c>
      <c r="B9" s="31" t="n"/>
      <c r="C9" s="31" t="n"/>
      <c r="D9" s="29">
        <f>IF(AND(B9="",C9=""),"",C9-B9)</f>
        <v/>
      </c>
      <c r="E9" s="32" t="n"/>
      <c r="G9" s="26" t="inlineStr">
        <is>
          <t>Variable udgifter</t>
        </is>
      </c>
      <c r="H9" s="29">
        <f>B72</f>
        <v/>
      </c>
    </row>
    <row r="10">
      <c r="A10" s="26" t="inlineStr">
        <is>
          <t>SU / pension / ydelse</t>
        </is>
      </c>
      <c r="B10" s="31" t="n"/>
      <c r="C10" s="31" t="n"/>
      <c r="D10" s="29">
        <f>IF(AND(B10="",C10=""),"",C10-B10)</f>
        <v/>
      </c>
      <c r="E10" s="32" t="n"/>
      <c r="G10" s="26" t="inlineStr">
        <is>
          <t>Opsparing</t>
        </is>
      </c>
      <c r="H10" s="29">
        <f>B83</f>
        <v/>
      </c>
    </row>
    <row r="11">
      <c r="A11" s="26" t="inlineStr">
        <is>
          <t>Børne- og ungeydelse</t>
        </is>
      </c>
      <c r="B11" s="31" t="n"/>
      <c r="C11" s="31" t="n"/>
      <c r="D11" s="29">
        <f>IF(AND(B11="",C11=""),"",C11-B11)</f>
        <v/>
      </c>
      <c r="E11" s="32" t="n"/>
      <c r="G11" s="26" t="inlineStr">
        <is>
          <t>Rådighedsbeløb</t>
        </is>
      </c>
      <c r="H11" s="29">
        <f>B87</f>
        <v/>
      </c>
    </row>
    <row r="12">
      <c r="A12" s="26" t="inlineStr">
        <is>
          <t>B-indkomst / freelance</t>
        </is>
      </c>
      <c r="B12" s="31" t="n"/>
      <c r="C12" s="31" t="n"/>
      <c r="D12" s="29">
        <f>IF(AND(B12="",C12=""),"",C12-B12)</f>
        <v/>
      </c>
      <c r="E12" s="32" t="n"/>
      <c r="G12" s="26" t="inlineStr">
        <is>
          <t>Tilbage efter hele planen</t>
        </is>
      </c>
      <c r="H12" s="29">
        <f>B89</f>
        <v/>
      </c>
    </row>
    <row r="13">
      <c r="A13" s="26" t="inlineStr">
        <is>
          <t>Boligstøtte</t>
        </is>
      </c>
      <c r="B13" s="31" t="n"/>
      <c r="C13" s="31" t="n"/>
      <c r="D13" s="29">
        <f>IF(AND(B13="",C13=""),"",C13-B13)</f>
        <v/>
      </c>
      <c r="E13" s="32" t="n"/>
    </row>
    <row r="14">
      <c r="A14" s="26" t="inlineStr">
        <is>
          <t>Andre faste indtægter</t>
        </is>
      </c>
      <c r="B14" s="31" t="n"/>
      <c r="C14" s="31" t="n"/>
      <c r="D14" s="29">
        <f>IF(AND(B14="",C14=""),"",C14-B14)</f>
        <v/>
      </c>
      <c r="E14" s="32" t="n"/>
    </row>
    <row r="15">
      <c r="A15" s="26" t="inlineStr">
        <is>
          <t>Andre indtægter</t>
        </is>
      </c>
      <c r="B15" s="31" t="n"/>
      <c r="C15" s="31" t="n"/>
      <c r="D15" s="29">
        <f>IF(AND(B15="",C15=""),"",C15-B15)</f>
        <v/>
      </c>
      <c r="E15" s="32" t="n"/>
    </row>
    <row r="16">
      <c r="A16" s="33" t="inlineStr">
        <is>
          <t>Indtægter i alt</t>
        </is>
      </c>
      <c r="B16" s="34">
        <f>SUM(B8:B15)</f>
        <v/>
      </c>
      <c r="C16" s="34">
        <f>SUM(C8:C15)</f>
        <v/>
      </c>
      <c r="D16" s="34">
        <f>C16-B16</f>
        <v/>
      </c>
      <c r="E16" s="33" t="n"/>
    </row>
    <row r="17"/>
    <row r="18"/>
    <row r="19" ht="24" customHeight="1">
      <c r="A19" s="35" t="inlineStr">
        <is>
          <t>FASTE UDGIFTER</t>
        </is>
      </c>
    </row>
    <row r="20">
      <c r="A20" s="26" t="inlineStr">
        <is>
          <t>Husleje / boligydelse</t>
        </is>
      </c>
      <c r="B20" s="31" t="n"/>
      <c r="C20" s="31" t="n"/>
      <c r="D20" s="29">
        <f>IF(AND(B20="",C20=""),"",C20-B20)</f>
        <v/>
      </c>
      <c r="E20" s="32" t="n"/>
    </row>
    <row r="21">
      <c r="A21" s="26" t="inlineStr">
        <is>
          <t>Realkredit / boliglån</t>
        </is>
      </c>
      <c r="B21" s="31" t="n"/>
      <c r="C21" s="31" t="n"/>
      <c r="D21" s="29">
        <f>IF(AND(B21="",C21=""),"",C21-B21)</f>
        <v/>
      </c>
      <c r="E21" s="32" t="n"/>
    </row>
    <row r="22">
      <c r="A22" s="26" t="inlineStr">
        <is>
          <t>Ejendomsskat / boligafgifter</t>
        </is>
      </c>
      <c r="B22" s="31" t="n"/>
      <c r="C22" s="31" t="n"/>
      <c r="D22" s="29">
        <f>IF(AND(B22="",C22=""),"",C22-B22)</f>
        <v/>
      </c>
      <c r="E22" s="32" t="n"/>
    </row>
    <row r="23">
      <c r="A23" s="26" t="inlineStr">
        <is>
          <t>El</t>
        </is>
      </c>
      <c r="B23" s="31" t="n"/>
      <c r="C23" s="31" t="n"/>
      <c r="D23" s="29">
        <f>IF(AND(B23="",C23=""),"",C23-B23)</f>
        <v/>
      </c>
      <c r="E23" s="32" t="n"/>
    </row>
    <row r="24">
      <c r="A24" s="26" t="inlineStr">
        <is>
          <t>Varme</t>
        </is>
      </c>
      <c r="B24" s="31" t="n"/>
      <c r="C24" s="31" t="n"/>
      <c r="D24" s="29">
        <f>IF(AND(B24="",C24=""),"",C24-B24)</f>
        <v/>
      </c>
      <c r="E24" s="32" t="n"/>
    </row>
    <row r="25">
      <c r="A25" s="26" t="inlineStr">
        <is>
          <t>Vand</t>
        </is>
      </c>
      <c r="B25" s="31" t="n"/>
      <c r="C25" s="31" t="n"/>
      <c r="D25" s="29">
        <f>IF(AND(B25="",C25=""),"",C25-B25)</f>
        <v/>
      </c>
      <c r="E25" s="32" t="n"/>
    </row>
    <row r="26">
      <c r="A26" s="26" t="inlineStr">
        <is>
          <t>Forsikringer</t>
        </is>
      </c>
      <c r="B26" s="31" t="n"/>
      <c r="C26" s="31" t="n"/>
      <c r="D26" s="29">
        <f>IF(AND(B26="",C26=""),"",C26-B26)</f>
        <v/>
      </c>
      <c r="E26" s="32" t="n"/>
    </row>
    <row r="27">
      <c r="A27" s="26" t="inlineStr">
        <is>
          <t>Internet</t>
        </is>
      </c>
      <c r="B27" s="31" t="n"/>
      <c r="C27" s="31" t="n"/>
      <c r="D27" s="29">
        <f>IF(AND(B27="",C27=""),"",C27-B27)</f>
        <v/>
      </c>
      <c r="E27" s="32" t="n"/>
    </row>
    <row r="28">
      <c r="A28" s="26" t="inlineStr">
        <is>
          <t>Mobil</t>
        </is>
      </c>
      <c r="B28" s="31" t="n"/>
      <c r="C28" s="31" t="n"/>
      <c r="D28" s="29">
        <f>IF(AND(B28="",C28=""),"",C28-B28)</f>
        <v/>
      </c>
      <c r="E28" s="32" t="n"/>
    </row>
    <row r="29">
      <c r="A29" s="26" t="inlineStr">
        <is>
          <t>TV / streaming</t>
        </is>
      </c>
      <c r="B29" s="31" t="n"/>
      <c r="C29" s="31" t="n"/>
      <c r="D29" s="29">
        <f>IF(AND(B29="",C29=""),"",C29-B29)</f>
        <v/>
      </c>
      <c r="E29" s="32" t="n"/>
    </row>
    <row r="30">
      <c r="A30" s="26" t="inlineStr">
        <is>
          <t>Transportkort / pendling</t>
        </is>
      </c>
      <c r="B30" s="31" t="n"/>
      <c r="C30" s="31" t="n"/>
      <c r="D30" s="29">
        <f>IF(AND(B30="",C30=""),"",C30-B30)</f>
        <v/>
      </c>
      <c r="E30" s="32" t="n"/>
    </row>
    <row r="31">
      <c r="A31" s="26" t="inlineStr">
        <is>
          <t>Bil – finansiering / leasing</t>
        </is>
      </c>
      <c r="B31" s="31" t="n"/>
      <c r="C31" s="31" t="n"/>
      <c r="D31" s="29">
        <f>IF(AND(B31="",C31=""),"",C31-B31)</f>
        <v/>
      </c>
      <c r="E31" s="32" t="n"/>
    </row>
    <row r="32">
      <c r="A32" s="26" t="inlineStr">
        <is>
          <t>Bil – forsikring / afgift</t>
        </is>
      </c>
      <c r="B32" s="31" t="n"/>
      <c r="C32" s="31" t="n"/>
      <c r="D32" s="29">
        <f>IF(AND(B32="",C32=""),"",C32-B32)</f>
        <v/>
      </c>
      <c r="E32" s="32" t="n"/>
    </row>
    <row r="33">
      <c r="A33" s="26" t="inlineStr">
        <is>
          <t>Institution / pasning</t>
        </is>
      </c>
      <c r="B33" s="31" t="n"/>
      <c r="C33" s="31" t="n"/>
      <c r="D33" s="29">
        <f>IF(AND(B33="",C33=""),"",C33-B33)</f>
        <v/>
      </c>
      <c r="E33" s="32" t="n"/>
    </row>
    <row r="34">
      <c r="A34" s="26" t="inlineStr">
        <is>
          <t>A-kasse</t>
        </is>
      </c>
      <c r="B34" s="31" t="n"/>
      <c r="C34" s="31" t="n"/>
      <c r="D34" s="29">
        <f>IF(AND(B34="",C34=""),"",C34-B34)</f>
        <v/>
      </c>
      <c r="E34" s="32" t="n"/>
    </row>
    <row r="35">
      <c r="A35" s="26" t="inlineStr">
        <is>
          <t>Fagforening</t>
        </is>
      </c>
      <c r="B35" s="31" t="n"/>
      <c r="C35" s="31" t="n"/>
      <c r="D35" s="29">
        <f>IF(AND(B35="",C35=""),"",C35-B35)</f>
        <v/>
      </c>
      <c r="E35" s="32" t="n"/>
    </row>
    <row r="36">
      <c r="A36" s="26" t="inlineStr">
        <is>
          <t>Medlemskaber</t>
        </is>
      </c>
      <c r="B36" s="31" t="n"/>
      <c r="C36" s="31" t="n"/>
      <c r="D36" s="29">
        <f>IF(AND(B36="",C36=""),"",C36-B36)</f>
        <v/>
      </c>
      <c r="E36" s="32" t="n"/>
    </row>
    <row r="37">
      <c r="A37" s="26" t="inlineStr">
        <is>
          <t>Andre faste abonnementer</t>
        </is>
      </c>
      <c r="B37" s="31" t="n"/>
      <c r="C37" s="31" t="n"/>
      <c r="D37" s="29">
        <f>IF(AND(B37="",C37=""),"",C37-B37)</f>
        <v/>
      </c>
      <c r="E37" s="32" t="n"/>
    </row>
    <row r="38">
      <c r="A38" s="26" t="inlineStr">
        <is>
          <t>Andre faste udgifter</t>
        </is>
      </c>
      <c r="B38" s="31" t="n"/>
      <c r="C38" s="31" t="n"/>
      <c r="D38" s="29">
        <f>IF(AND(B38="",C38=""),"",C38-B38)</f>
        <v/>
      </c>
      <c r="E38" s="32" t="n"/>
    </row>
    <row r="39">
      <c r="A39" s="36" t="inlineStr">
        <is>
          <t>Faste udgifter i alt</t>
        </is>
      </c>
      <c r="B39" s="37">
        <f>SUM(B20:B38)</f>
        <v/>
      </c>
      <c r="C39" s="37">
        <f>SUM(C20:C38)</f>
        <v/>
      </c>
      <c r="D39" s="37">
        <f>C39-B39</f>
        <v/>
      </c>
      <c r="E39" s="36" t="n"/>
    </row>
    <row r="40"/>
    <row r="41"/>
    <row r="42" ht="24" customHeight="1">
      <c r="A42" s="38" t="inlineStr">
        <is>
          <t>LÅN OG GÆLD – FASTE AFDRAG</t>
        </is>
      </c>
    </row>
    <row r="43">
      <c r="A43" s="26" t="inlineStr">
        <is>
          <t>Forbrugslån</t>
        </is>
      </c>
      <c r="B43" s="31" t="n"/>
      <c r="C43" s="31" t="n"/>
      <c r="D43" s="29">
        <f>IF(AND(B43="",C43=""),"",C43-B43)</f>
        <v/>
      </c>
      <c r="E43" s="32" t="n"/>
    </row>
    <row r="44">
      <c r="A44" s="26" t="inlineStr">
        <is>
          <t>Kreditkort / kassekredit</t>
        </is>
      </c>
      <c r="B44" s="31" t="n"/>
      <c r="C44" s="31" t="n"/>
      <c r="D44" s="29">
        <f>IF(AND(B44="",C44=""),"",C44-B44)</f>
        <v/>
      </c>
      <c r="E44" s="32" t="n"/>
    </row>
    <row r="45">
      <c r="A45" s="26" t="inlineStr">
        <is>
          <t>Billån (hvis ikke med ovenfor)</t>
        </is>
      </c>
      <c r="B45" s="31" t="n"/>
      <c r="C45" s="31" t="n"/>
      <c r="D45" s="29">
        <f>IF(AND(B45="",C45=""),"",C45-B45)</f>
        <v/>
      </c>
      <c r="E45" s="32" t="n"/>
    </row>
    <row r="46">
      <c r="A46" s="26" t="inlineStr">
        <is>
          <t>Studielån</t>
        </is>
      </c>
      <c r="B46" s="31" t="n"/>
      <c r="C46" s="31" t="n"/>
      <c r="D46" s="29">
        <f>IF(AND(B46="",C46=""),"",C46-B46)</f>
        <v/>
      </c>
      <c r="E46" s="32" t="n"/>
    </row>
    <row r="47">
      <c r="A47" s="26" t="inlineStr">
        <is>
          <t>Privat gæld</t>
        </is>
      </c>
      <c r="B47" s="31" t="n"/>
      <c r="C47" s="31" t="n"/>
      <c r="D47" s="29">
        <f>IF(AND(B47="",C47=""),"",C47-B47)</f>
        <v/>
      </c>
      <c r="E47" s="32" t="n"/>
    </row>
    <row r="48">
      <c r="A48" s="26" t="inlineStr">
        <is>
          <t>Andre afdrag</t>
        </is>
      </c>
      <c r="B48" s="31" t="n"/>
      <c r="C48" s="31" t="n"/>
      <c r="D48" s="29">
        <f>IF(AND(B48="",C48=""),"",C48-B48)</f>
        <v/>
      </c>
      <c r="E48" s="32" t="n"/>
    </row>
    <row r="49">
      <c r="A49" s="36" t="inlineStr">
        <is>
          <t>Afdrag i alt</t>
        </is>
      </c>
      <c r="B49" s="37">
        <f>SUM(B43:B48)</f>
        <v/>
      </c>
      <c r="C49" s="37">
        <f>SUM(C43:C48)</f>
        <v/>
      </c>
      <c r="D49" s="37">
        <f>C49-B49</f>
        <v/>
      </c>
      <c r="E49" s="36" t="n"/>
    </row>
    <row r="50"/>
    <row r="51"/>
    <row r="52" ht="24" customHeight="1">
      <c r="A52" s="39" t="inlineStr">
        <is>
          <t>ÅRLIGE / UREGELMÆSSIGE UDGIFTER</t>
        </is>
      </c>
    </row>
    <row r="53">
      <c r="A53" s="26" t="inlineStr">
        <is>
          <t>Månedlig reserve fra fanen “Årlige udgifter”</t>
        </is>
      </c>
      <c r="B53" s="24">
        <f>'Årlige udgifter'!F29</f>
        <v/>
      </c>
      <c r="C53" s="24">
        <f>'Årlige udgifter'!G29</f>
        <v/>
      </c>
      <c r="D53" s="29">
        <f>C53-B53</f>
        <v/>
      </c>
      <c r="E53" s="26" t="inlineStr">
        <is>
          <t>Udfyld detaljerne på fanen “Årlige udgifter”.</t>
        </is>
      </c>
    </row>
    <row r="54"/>
    <row r="55"/>
    <row r="56" ht="24" customHeight="1">
      <c r="A56" s="40" t="inlineStr">
        <is>
          <t>VARIABLE UDGIFTER</t>
        </is>
      </c>
    </row>
    <row r="57">
      <c r="A57" s="26" t="inlineStr">
        <is>
          <t>Dagligvarer og husholdning</t>
        </is>
      </c>
      <c r="B57" s="31" t="n"/>
      <c r="C57" s="31" t="n"/>
      <c r="D57" s="29">
        <f>IF(AND(B57="",C57=""),"",C57-B57)</f>
        <v/>
      </c>
      <c r="E57" s="32" t="n"/>
    </row>
    <row r="58">
      <c r="A58" s="26" t="inlineStr">
        <is>
          <t>Takeaway / café / restaurant</t>
        </is>
      </c>
      <c r="B58" s="31" t="n"/>
      <c r="C58" s="31" t="n"/>
      <c r="D58" s="29">
        <f>IF(AND(B58="",C58=""),"",C58-B58)</f>
        <v/>
      </c>
      <c r="E58" s="32" t="n"/>
    </row>
    <row r="59">
      <c r="A59" s="26" t="inlineStr">
        <is>
          <t>Tøj og sko</t>
        </is>
      </c>
      <c r="B59" s="31" t="n"/>
      <c r="C59" s="31" t="n"/>
      <c r="D59" s="29">
        <f>IF(AND(B59="",C59=""),"",C59-B59)</f>
        <v/>
      </c>
      <c r="E59" s="32" t="n"/>
    </row>
    <row r="60">
      <c r="A60" s="26" t="inlineStr">
        <is>
          <t>Personlig pleje</t>
        </is>
      </c>
      <c r="B60" s="31" t="n"/>
      <c r="C60" s="31" t="n"/>
      <c r="D60" s="29">
        <f>IF(AND(B60="",C60=""),"",C60-B60)</f>
        <v/>
      </c>
      <c r="E60" s="32" t="n"/>
    </row>
    <row r="61">
      <c r="A61" s="26" t="inlineStr">
        <is>
          <t>Medicin / sundhed</t>
        </is>
      </c>
      <c r="B61" s="31" t="n"/>
      <c r="C61" s="31" t="n"/>
      <c r="D61" s="29">
        <f>IF(AND(B61="",C61=""),"",C61-B61)</f>
        <v/>
      </c>
      <c r="E61" s="32" t="n"/>
    </row>
    <row r="62">
      <c r="A62" s="26" t="inlineStr">
        <is>
          <t>Fritid og hobby</t>
        </is>
      </c>
      <c r="B62" s="31" t="n"/>
      <c r="C62" s="31" t="n"/>
      <c r="D62" s="29">
        <f>IF(AND(B62="",C62=""),"",C62-B62)</f>
        <v/>
      </c>
      <c r="E62" s="32" t="n"/>
    </row>
    <row r="63">
      <c r="A63" s="26" t="inlineStr">
        <is>
          <t>Sport</t>
        </is>
      </c>
      <c r="B63" s="31" t="n"/>
      <c r="C63" s="31" t="n"/>
      <c r="D63" s="29">
        <f>IF(AND(B63="",C63=""),"",C63-B63)</f>
        <v/>
      </c>
      <c r="E63" s="32" t="n"/>
    </row>
    <row r="64">
      <c r="A64" s="26" t="inlineStr">
        <is>
          <t>Gaver</t>
        </is>
      </c>
      <c r="B64" s="31" t="n"/>
      <c r="C64" s="31" t="n"/>
      <c r="D64" s="29">
        <f>IF(AND(B64="",C64=""),"",C64-B64)</f>
        <v/>
      </c>
      <c r="E64" s="32" t="n"/>
    </row>
    <row r="65">
      <c r="A65" s="26" t="inlineStr">
        <is>
          <t>Børn – variable udgifter</t>
        </is>
      </c>
      <c r="B65" s="31" t="n"/>
      <c r="C65" s="31" t="n"/>
      <c r="D65" s="29">
        <f>IF(AND(B65="",C65=""),"",C65-B65)</f>
        <v/>
      </c>
      <c r="E65" s="32" t="n"/>
    </row>
    <row r="66">
      <c r="A66" s="26" t="inlineStr">
        <is>
          <t>Kæledyr</t>
        </is>
      </c>
      <c r="B66" s="31" t="n"/>
      <c r="C66" s="31" t="n"/>
      <c r="D66" s="29">
        <f>IF(AND(B66="",C66=""),"",C66-B66)</f>
        <v/>
      </c>
      <c r="E66" s="32" t="n"/>
    </row>
    <row r="67">
      <c r="A67" s="26" t="inlineStr">
        <is>
          <t>Benzin / opladning</t>
        </is>
      </c>
      <c r="B67" s="31" t="n"/>
      <c r="C67" s="31" t="n"/>
      <c r="D67" s="29">
        <f>IF(AND(B67="",C67=""),"",C67-B67)</f>
        <v/>
      </c>
      <c r="E67" s="32" t="n"/>
    </row>
    <row r="68">
      <c r="A68" s="26" t="inlineStr">
        <is>
          <t>Parkering / bro / færge</t>
        </is>
      </c>
      <c r="B68" s="31" t="n"/>
      <c r="C68" s="31" t="n"/>
      <c r="D68" s="29">
        <f>IF(AND(B68="",C68=""),"",C68-B68)</f>
        <v/>
      </c>
      <c r="E68" s="32" t="n"/>
    </row>
    <row r="69">
      <c r="A69" s="26" t="inlineStr">
        <is>
          <t>Ferie / oplevelser</t>
        </is>
      </c>
      <c r="B69" s="31" t="n"/>
      <c r="C69" s="31" t="n"/>
      <c r="D69" s="29">
        <f>IF(AND(B69="",C69=""),"",C69-B69)</f>
        <v/>
      </c>
      <c r="E69" s="32" t="n"/>
    </row>
    <row r="70">
      <c r="A70" s="26" t="inlineStr">
        <is>
          <t>Lommepenge / personlig konto</t>
        </is>
      </c>
      <c r="B70" s="31" t="n"/>
      <c r="C70" s="31" t="n"/>
      <c r="D70" s="29">
        <f>IF(AND(B70="",C70=""),"",C70-B70)</f>
        <v/>
      </c>
      <c r="E70" s="32" t="n"/>
    </row>
    <row r="71">
      <c r="A71" s="26" t="inlineStr">
        <is>
          <t>Diverse / andet</t>
        </is>
      </c>
      <c r="B71" s="31" t="n"/>
      <c r="C71" s="31" t="n"/>
      <c r="D71" s="29">
        <f>IF(AND(B71="",C71=""),"",C71-B71)</f>
        <v/>
      </c>
      <c r="E71" s="32" t="n"/>
    </row>
    <row r="72">
      <c r="A72" s="36" t="inlineStr">
        <is>
          <t>Variable udgifter i alt</t>
        </is>
      </c>
      <c r="B72" s="37">
        <f>SUM(B57:B71)</f>
        <v/>
      </c>
      <c r="C72" s="37">
        <f>SUM(C57:C71)</f>
        <v/>
      </c>
      <c r="D72" s="37">
        <f>C72-B72</f>
        <v/>
      </c>
      <c r="E72" s="36" t="n"/>
    </row>
    <row r="73"/>
    <row r="74"/>
    <row r="75" ht="24" customHeight="1">
      <c r="A75" s="30" t="inlineStr">
        <is>
          <t>OPSPARING OG RESERVER</t>
        </is>
      </c>
    </row>
    <row r="76">
      <c r="A76" s="26" t="inlineStr">
        <is>
          <t>Nødopsparing / buffer</t>
        </is>
      </c>
      <c r="B76" s="31" t="n"/>
      <c r="C76" s="31" t="n"/>
      <c r="D76" s="29">
        <f>IF(AND(B76="",C76=""),"",C76-B76)</f>
        <v/>
      </c>
      <c r="E76" s="32" t="n"/>
    </row>
    <row r="77">
      <c r="A77" s="26" t="inlineStr">
        <is>
          <t>Ferieopsparing</t>
        </is>
      </c>
      <c r="B77" s="31" t="n"/>
      <c r="C77" s="31" t="n"/>
      <c r="D77" s="29">
        <f>IF(AND(B77="",C77=""),"",C77-B77)</f>
        <v/>
      </c>
      <c r="E77" s="32" t="n"/>
    </row>
    <row r="78">
      <c r="A78" s="26" t="inlineStr">
        <is>
          <t>Bolig / indskud</t>
        </is>
      </c>
      <c r="B78" s="31" t="n"/>
      <c r="C78" s="31" t="n"/>
      <c r="D78" s="29">
        <f>IF(AND(B78="",C78=""),"",C78-B78)</f>
        <v/>
      </c>
      <c r="E78" s="32" t="n"/>
    </row>
    <row r="79">
      <c r="A79" s="26" t="inlineStr">
        <is>
          <t>Bil / transport</t>
        </is>
      </c>
      <c r="B79" s="31" t="n"/>
      <c r="C79" s="31" t="n"/>
      <c r="D79" s="29">
        <f>IF(AND(B79="",C79=""),"",C79-B79)</f>
        <v/>
      </c>
      <c r="E79" s="32" t="n"/>
    </row>
    <row r="80">
      <c r="A80" s="26" t="inlineStr">
        <is>
          <t>Pension / langsigtet opsparing</t>
        </is>
      </c>
      <c r="B80" s="31" t="n"/>
      <c r="C80" s="31" t="n"/>
      <c r="D80" s="29">
        <f>IF(AND(B80="",C80=""),"",C80-B80)</f>
        <v/>
      </c>
      <c r="E80" s="32" t="n"/>
    </row>
    <row r="81">
      <c r="A81" s="26" t="inlineStr">
        <is>
          <t>Børn</t>
        </is>
      </c>
      <c r="B81" s="31" t="n"/>
      <c r="C81" s="31" t="n"/>
      <c r="D81" s="29">
        <f>IF(AND(B81="",C81=""),"",C81-B81)</f>
        <v/>
      </c>
      <c r="E81" s="32" t="n"/>
    </row>
    <row r="82">
      <c r="A82" s="26" t="inlineStr">
        <is>
          <t>Andre opsparingsmål</t>
        </is>
      </c>
      <c r="B82" s="31" t="n"/>
      <c r="C82" s="31" t="n"/>
      <c r="D82" s="29">
        <f>IF(AND(B82="",C82=""),"",C82-B82)</f>
        <v/>
      </c>
      <c r="E82" s="32" t="n"/>
    </row>
    <row r="83">
      <c r="A83" s="36" t="inlineStr">
        <is>
          <t>Opsparing i alt</t>
        </is>
      </c>
      <c r="B83" s="37">
        <f>SUM(B76:B82)</f>
        <v/>
      </c>
      <c r="C83" s="37">
        <f>SUM(C76:C82)</f>
        <v/>
      </c>
      <c r="D83" s="37">
        <f>C83-B83</f>
        <v/>
      </c>
      <c r="E83" s="36" t="n"/>
    </row>
    <row r="84"/>
    <row r="85"/>
    <row r="86" ht="24" customHeight="1">
      <c r="A86" s="41" t="inlineStr">
        <is>
          <t>RESULTAT</t>
        </is>
      </c>
    </row>
    <row r="87">
      <c r="A87" s="16" t="inlineStr">
        <is>
          <t>Rådighedsbeløb efter faste udgifter</t>
        </is>
      </c>
      <c r="B87" s="42">
        <f>B16-B39-B49-B53</f>
        <v/>
      </c>
      <c r="C87" s="42">
        <f>C16-C39-C49-C53</f>
        <v/>
      </c>
      <c r="D87" s="42">
        <f>C87-B87</f>
        <v/>
      </c>
      <c r="E87" s="43" t="n"/>
    </row>
    <row r="88">
      <c r="A88" s="16" t="inlineStr">
        <is>
          <t>Tilbage efter variable udgifter</t>
        </is>
      </c>
      <c r="B88" s="42">
        <f>B16-B39-B49-B53-B72</f>
        <v/>
      </c>
      <c r="C88" s="42">
        <f>C16-C39-C49-C53-C72</f>
        <v/>
      </c>
      <c r="D88" s="42">
        <f>C88-B88</f>
        <v/>
      </c>
      <c r="E88" s="43" t="n"/>
    </row>
    <row r="89">
      <c r="A89" s="44" t="inlineStr">
        <is>
          <t>Tilbage efter hele planen</t>
        </is>
      </c>
      <c r="B89" s="45">
        <f>B16-B39-B49-B53-B72-B83</f>
        <v/>
      </c>
      <c r="C89" s="45">
        <f>C16-C39-C49-C53-C72-C83</f>
        <v/>
      </c>
      <c r="D89" s="45">
        <f>C89-B89</f>
        <v/>
      </c>
      <c r="E89" s="46" t="n"/>
    </row>
  </sheetData>
  <mergeCells count="9">
    <mergeCell ref="A86:E86"/>
    <mergeCell ref="A52:E52"/>
    <mergeCell ref="A7:E7"/>
    <mergeCell ref="A42:E42"/>
    <mergeCell ref="A2:H2"/>
    <mergeCell ref="A19:E19"/>
    <mergeCell ref="A75:E75"/>
    <mergeCell ref="A1:H1"/>
    <mergeCell ref="A56:E56"/>
  </mergeCells>
  <conditionalFormatting sqref="D8:D15">
    <cfRule type="cellIs" priority="1" operator="greaterThan" dxfId="0">
      <formula>0</formula>
    </cfRule>
    <cfRule type="cellIs" priority="2" operator="lessThan" dxfId="1">
      <formula>0</formula>
    </cfRule>
  </conditionalFormatting>
  <conditionalFormatting sqref="D20:D38">
    <cfRule type="cellIs" priority="3" operator="greaterThan" dxfId="1">
      <formula>0</formula>
    </cfRule>
    <cfRule type="cellIs" priority="4" operator="lessThan" dxfId="0">
      <formula>0</formula>
    </cfRule>
  </conditionalFormatting>
  <conditionalFormatting sqref="D43:D48">
    <cfRule type="cellIs" priority="5" operator="greaterThan" dxfId="1">
      <formula>0</formula>
    </cfRule>
    <cfRule type="cellIs" priority="6" operator="lessThan" dxfId="0">
      <formula>0</formula>
    </cfRule>
  </conditionalFormatting>
  <conditionalFormatting sqref="D53">
    <cfRule type="cellIs" priority="7" operator="greaterThan" dxfId="1">
      <formula>0</formula>
    </cfRule>
    <cfRule type="cellIs" priority="8" operator="lessThan" dxfId="0">
      <formula>0</formula>
    </cfRule>
  </conditionalFormatting>
  <conditionalFormatting sqref="D57:D71">
    <cfRule type="cellIs" priority="9" operator="greaterThan" dxfId="1">
      <formula>0</formula>
    </cfRule>
    <cfRule type="cellIs" priority="10" operator="lessThan" dxfId="0">
      <formula>0</formula>
    </cfRule>
  </conditionalFormatting>
  <conditionalFormatting sqref="D76:D82">
    <cfRule type="cellIs" priority="11" operator="greaterThan" dxfId="1">
      <formula>0</formula>
    </cfRule>
    <cfRule type="cellIs" priority="12" operator="lessThan" dxfId="0">
      <formula>0</formula>
    </cfRule>
  </conditionalFormatting>
  <pageMargins left="0.3" right="0.3" top="0.5" bottom="0.5" header="0.5" footer="0.5"/>
  <pageSetup fitToHeight="0" fitToWidth="1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tabColor rgb="002B7A78"/>
    <outlinePr summaryBelow="1" summaryRight="1"/>
    <pageSetUpPr fitToPage="1"/>
  </sheetPr>
  <dimension ref="A1:H33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8" customWidth="1" min="1" max="1"/>
    <col width="20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32" customWidth="1" min="8" max="8"/>
  </cols>
  <sheetData>
    <row r="1" ht="38" customHeight="1">
      <c r="A1" s="1" t="inlineStr">
        <is>
          <t>Årlige og uregelmæssige udgifter</t>
        </is>
      </c>
    </row>
    <row r="2" ht="32" customHeight="1">
      <c r="A2" s="2" t="inlineStr">
        <is>
          <t>Brug arket til udgifter, der ikke kommer hver måned. “Månedlig reserve” viser, hvad du i gennemsnit bør sætte til side.</t>
        </is>
      </c>
    </row>
    <row r="3"/>
    <row r="4"/>
    <row r="5" ht="30" customHeight="1">
      <c r="A5" s="28" t="inlineStr">
        <is>
          <t>Udgift</t>
        </is>
      </c>
      <c r="B5" s="28" t="inlineStr">
        <is>
          <t>Kategori</t>
        </is>
      </c>
      <c r="C5" s="28" t="inlineStr">
        <is>
          <t>Beløb pr. betaling</t>
        </is>
      </c>
      <c r="D5" s="28" t="inlineStr">
        <is>
          <t>Betalinger pr. år</t>
        </is>
      </c>
      <c r="E5" s="28" t="inlineStr">
        <is>
          <t>Årligt beløb</t>
        </is>
      </c>
      <c r="F5" s="28" t="inlineStr">
        <is>
          <t>Månedlig reserve</t>
        </is>
      </c>
      <c r="G5" s="28" t="inlineStr">
        <is>
          <t>Faktisk reserve pr. md.</t>
        </is>
      </c>
      <c r="H5" s="28" t="inlineStr">
        <is>
          <t>Noter</t>
        </is>
      </c>
    </row>
    <row r="6">
      <c r="A6" s="32" t="n"/>
      <c r="B6" s="47" t="n"/>
      <c r="C6" s="31" t="n"/>
      <c r="D6" s="48" t="n"/>
      <c r="E6" s="29">
        <f>IF(OR(C6="",D6=""),0,C6*D6)</f>
        <v/>
      </c>
      <c r="F6" s="29">
        <f>E6/12</f>
        <v/>
      </c>
      <c r="G6" s="31" t="n"/>
      <c r="H6" s="32" t="n"/>
    </row>
    <row r="7">
      <c r="A7" s="32" t="n"/>
      <c r="B7" s="47" t="n"/>
      <c r="C7" s="31" t="n"/>
      <c r="D7" s="48" t="n"/>
      <c r="E7" s="29">
        <f>IF(OR(C7="",D7=""),0,C7*D7)</f>
        <v/>
      </c>
      <c r="F7" s="29">
        <f>E7/12</f>
        <v/>
      </c>
      <c r="G7" s="31" t="n"/>
      <c r="H7" s="32" t="n"/>
    </row>
    <row r="8">
      <c r="A8" s="32" t="n"/>
      <c r="B8" s="47" t="n"/>
      <c r="C8" s="31" t="n"/>
      <c r="D8" s="48" t="n"/>
      <c r="E8" s="29">
        <f>IF(OR(C8="",D8=""),0,C8*D8)</f>
        <v/>
      </c>
      <c r="F8" s="29">
        <f>E8/12</f>
        <v/>
      </c>
      <c r="G8" s="31" t="n"/>
      <c r="H8" s="32" t="n"/>
    </row>
    <row r="9">
      <c r="A9" s="32" t="n"/>
      <c r="B9" s="47" t="n"/>
      <c r="C9" s="31" t="n"/>
      <c r="D9" s="48" t="n"/>
      <c r="E9" s="29">
        <f>IF(OR(C9="",D9=""),0,C9*D9)</f>
        <v/>
      </c>
      <c r="F9" s="29">
        <f>E9/12</f>
        <v/>
      </c>
      <c r="G9" s="31" t="n"/>
      <c r="H9" s="32" t="n"/>
    </row>
    <row r="10">
      <c r="A10" s="32" t="n"/>
      <c r="B10" s="47" t="n"/>
      <c r="C10" s="31" t="n"/>
      <c r="D10" s="48" t="n"/>
      <c r="E10" s="29">
        <f>IF(OR(C10="",D10=""),0,C10*D10)</f>
        <v/>
      </c>
      <c r="F10" s="29">
        <f>E10/12</f>
        <v/>
      </c>
      <c r="G10" s="31" t="n"/>
      <c r="H10" s="32" t="n"/>
    </row>
    <row r="11">
      <c r="A11" s="32" t="n"/>
      <c r="B11" s="47" t="n"/>
      <c r="C11" s="31" t="n"/>
      <c r="D11" s="48" t="n"/>
      <c r="E11" s="29">
        <f>IF(OR(C11="",D11=""),0,C11*D11)</f>
        <v/>
      </c>
      <c r="F11" s="29">
        <f>E11/12</f>
        <v/>
      </c>
      <c r="G11" s="31" t="n"/>
      <c r="H11" s="32" t="n"/>
    </row>
    <row r="12">
      <c r="A12" s="32" t="n"/>
      <c r="B12" s="47" t="n"/>
      <c r="C12" s="31" t="n"/>
      <c r="D12" s="48" t="n"/>
      <c r="E12" s="29">
        <f>IF(OR(C12="",D12=""),0,C12*D12)</f>
        <v/>
      </c>
      <c r="F12" s="29">
        <f>E12/12</f>
        <v/>
      </c>
      <c r="G12" s="31" t="n"/>
      <c r="H12" s="32" t="n"/>
    </row>
    <row r="13">
      <c r="A13" s="32" t="n"/>
      <c r="B13" s="47" t="n"/>
      <c r="C13" s="31" t="n"/>
      <c r="D13" s="48" t="n"/>
      <c r="E13" s="29">
        <f>IF(OR(C13="",D13=""),0,C13*D13)</f>
        <v/>
      </c>
      <c r="F13" s="29">
        <f>E13/12</f>
        <v/>
      </c>
      <c r="G13" s="31" t="n"/>
      <c r="H13" s="32" t="n"/>
    </row>
    <row r="14">
      <c r="A14" s="32" t="n"/>
      <c r="B14" s="47" t="n"/>
      <c r="C14" s="31" t="n"/>
      <c r="D14" s="48" t="n"/>
      <c r="E14" s="29">
        <f>IF(OR(C14="",D14=""),0,C14*D14)</f>
        <v/>
      </c>
      <c r="F14" s="29">
        <f>E14/12</f>
        <v/>
      </c>
      <c r="G14" s="31" t="n"/>
      <c r="H14" s="32" t="n"/>
    </row>
    <row r="15">
      <c r="A15" s="32" t="n"/>
      <c r="B15" s="47" t="n"/>
      <c r="C15" s="31" t="n"/>
      <c r="D15" s="48" t="n"/>
      <c r="E15" s="29">
        <f>IF(OR(C15="",D15=""),0,C15*D15)</f>
        <v/>
      </c>
      <c r="F15" s="29">
        <f>E15/12</f>
        <v/>
      </c>
      <c r="G15" s="31" t="n"/>
      <c r="H15" s="32" t="n"/>
    </row>
    <row r="16">
      <c r="A16" s="32" t="n"/>
      <c r="B16" s="47" t="n"/>
      <c r="C16" s="31" t="n"/>
      <c r="D16" s="48" t="n"/>
      <c r="E16" s="29">
        <f>IF(OR(C16="",D16=""),0,C16*D16)</f>
        <v/>
      </c>
      <c r="F16" s="29">
        <f>E16/12</f>
        <v/>
      </c>
      <c r="G16" s="31" t="n"/>
      <c r="H16" s="32" t="n"/>
    </row>
    <row r="17">
      <c r="A17" s="32" t="n"/>
      <c r="B17" s="47" t="n"/>
      <c r="C17" s="31" t="n"/>
      <c r="D17" s="48" t="n"/>
      <c r="E17" s="29">
        <f>IF(OR(C17="",D17=""),0,C17*D17)</f>
        <v/>
      </c>
      <c r="F17" s="29">
        <f>E17/12</f>
        <v/>
      </c>
      <c r="G17" s="31" t="n"/>
      <c r="H17" s="32" t="n"/>
    </row>
    <row r="18">
      <c r="A18" s="32" t="n"/>
      <c r="B18" s="47" t="n"/>
      <c r="C18" s="31" t="n"/>
      <c r="D18" s="48" t="n"/>
      <c r="E18" s="29">
        <f>IF(OR(C18="",D18=""),0,C18*D18)</f>
        <v/>
      </c>
      <c r="F18" s="29">
        <f>E18/12</f>
        <v/>
      </c>
      <c r="G18" s="31" t="n"/>
      <c r="H18" s="32" t="n"/>
    </row>
    <row r="19">
      <c r="A19" s="32" t="n"/>
      <c r="B19" s="47" t="n"/>
      <c r="C19" s="31" t="n"/>
      <c r="D19" s="48" t="n"/>
      <c r="E19" s="29">
        <f>IF(OR(C19="",D19=""),0,C19*D19)</f>
        <v/>
      </c>
      <c r="F19" s="29">
        <f>E19/12</f>
        <v/>
      </c>
      <c r="G19" s="31" t="n"/>
      <c r="H19" s="32" t="n"/>
    </row>
    <row r="20">
      <c r="A20" s="32" t="n"/>
      <c r="B20" s="47" t="n"/>
      <c r="C20" s="31" t="n"/>
      <c r="D20" s="48" t="n"/>
      <c r="E20" s="29">
        <f>IF(OR(C20="",D20=""),0,C20*D20)</f>
        <v/>
      </c>
      <c r="F20" s="29">
        <f>E20/12</f>
        <v/>
      </c>
      <c r="G20" s="31" t="n"/>
      <c r="H20" s="32" t="n"/>
    </row>
    <row r="21">
      <c r="A21" s="32" t="n"/>
      <c r="B21" s="47" t="n"/>
      <c r="C21" s="31" t="n"/>
      <c r="D21" s="48" t="n"/>
      <c r="E21" s="29">
        <f>IF(OR(C21="",D21=""),0,C21*D21)</f>
        <v/>
      </c>
      <c r="F21" s="29">
        <f>E21/12</f>
        <v/>
      </c>
      <c r="G21" s="31" t="n"/>
      <c r="H21" s="32" t="n"/>
    </row>
    <row r="22">
      <c r="A22" s="32" t="n"/>
      <c r="B22" s="47" t="n"/>
      <c r="C22" s="31" t="n"/>
      <c r="D22" s="48" t="n"/>
      <c r="E22" s="29">
        <f>IF(OR(C22="",D22=""),0,C22*D22)</f>
        <v/>
      </c>
      <c r="F22" s="29">
        <f>E22/12</f>
        <v/>
      </c>
      <c r="G22" s="31" t="n"/>
      <c r="H22" s="32" t="n"/>
    </row>
    <row r="23">
      <c r="A23" s="32" t="n"/>
      <c r="B23" s="47" t="n"/>
      <c r="C23" s="31" t="n"/>
      <c r="D23" s="48" t="n"/>
      <c r="E23" s="29">
        <f>IF(OR(C23="",D23=""),0,C23*D23)</f>
        <v/>
      </c>
      <c r="F23" s="29">
        <f>E23/12</f>
        <v/>
      </c>
      <c r="G23" s="31" t="n"/>
      <c r="H23" s="32" t="n"/>
    </row>
    <row r="24">
      <c r="A24" s="32" t="n"/>
      <c r="B24" s="47" t="n"/>
      <c r="C24" s="31" t="n"/>
      <c r="D24" s="48" t="n"/>
      <c r="E24" s="29">
        <f>IF(OR(C24="",D24=""),0,C24*D24)</f>
        <v/>
      </c>
      <c r="F24" s="29">
        <f>E24/12</f>
        <v/>
      </c>
      <c r="G24" s="31" t="n"/>
      <c r="H24" s="32" t="n"/>
    </row>
    <row r="25">
      <c r="A25" s="32" t="n"/>
      <c r="B25" s="47" t="n"/>
      <c r="C25" s="31" t="n"/>
      <c r="D25" s="48" t="n"/>
      <c r="E25" s="29">
        <f>IF(OR(C25="",D25=""),0,C25*D25)</f>
        <v/>
      </c>
      <c r="F25" s="29">
        <f>E25/12</f>
        <v/>
      </c>
      <c r="G25" s="31" t="n"/>
      <c r="H25" s="32" t="n"/>
    </row>
    <row r="26"/>
    <row r="27">
      <c r="A27" s="18" t="inlineStr">
        <is>
          <t>Eksempel: En forsikring på 3.600 kr. én gang årligt giver en månedlig reserve på 300 kr.</t>
        </is>
      </c>
    </row>
    <row r="28"/>
    <row r="29">
      <c r="A29" s="44" t="inlineStr">
        <is>
          <t>Samlet månedlig reserve</t>
        </is>
      </c>
      <c r="B29" s="46" t="n"/>
      <c r="C29" s="46" t="n"/>
      <c r="D29" s="46" t="n"/>
      <c r="E29" s="46" t="n"/>
      <c r="F29" s="45">
        <f>SUM(F6:F25)</f>
        <v/>
      </c>
      <c r="G29" s="45">
        <f>SUM(G6:G25)</f>
        <v/>
      </c>
      <c r="H29" s="46" t="n"/>
    </row>
    <row r="30"/>
    <row r="31"/>
    <row r="32">
      <c r="A32" s="49" t="inlineStr">
        <is>
          <t>Timing betyder også noget: Hvis en stor årsregning forfalder kort efter, du begynder at spare op, kan du have brug for et ekstra startbeløb på budgetkontoen. 1/12 hver måned er et gennemsnit – ikke en garanti for, at saldoen passer fra første måned.</t>
        </is>
      </c>
    </row>
    <row r="33"/>
  </sheetData>
  <mergeCells count="4">
    <mergeCell ref="A32:H33"/>
    <mergeCell ref="A27:H27"/>
    <mergeCell ref="A2:H2"/>
    <mergeCell ref="A1:H1"/>
  </mergeCells>
  <dataValidations count="1">
    <dataValidation sqref="B6 B7 B8 B9 B10 B11 B12 B13 B14 B15 B16 B17 B18 B19 B20 B21 B22 B23 B24 B25" showDropDown="0" showInputMessage="0" showErrorMessage="0" allowBlank="1" type="list">
      <formula1>"Bolig,Forsikring,Transport,Sundhed,Gaver,Ferie,Børn,Kæledyr,Abonnement,Andet"</formula1>
    </dataValidation>
  </dataValidations>
  <pageMargins left="0.3" right="0.3" top="0.5" bottom="0.5" header="0.5" footer="0.5"/>
  <pageSetup fitToHeight="0" fitToWidth="1"/>
</worksheet>
</file>

<file path=xl/worksheets/sheet5.xml><?xml version="1.0" encoding="utf-8"?>
<worksheet xmlns="http://schemas.openxmlformats.org/spreadsheetml/2006/main">
  <sheetPr>
    <tabColor rgb="006B5CA5"/>
    <outlinePr summaryBelow="1" summaryRight="1"/>
    <pageSetUpPr fitToPage="1"/>
  </sheetPr>
  <dimension ref="A1:H20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8" customWidth="1" min="1" max="1"/>
    <col width="18" customWidth="1" min="2" max="2"/>
    <col width="18" customWidth="1" min="3" max="3"/>
    <col width="18" customWidth="1" min="4" max="4"/>
    <col width="20" customWidth="1" min="5" max="5"/>
    <col width="18" customWidth="1" min="6" max="6"/>
    <col width="32" customWidth="1" min="7" max="7"/>
    <col width="12" customWidth="1" min="8" max="8"/>
  </cols>
  <sheetData>
    <row r="1" ht="38" customHeight="1">
      <c r="A1" s="1" t="inlineStr">
        <is>
          <t>Opsparingsmål</t>
        </is>
      </c>
    </row>
    <row r="2" ht="32" customHeight="1">
      <c r="A2" s="2" t="inlineStr">
        <is>
          <t>Gør opsparing konkret. Skriv målsum, hvor meget du allerede har, og hvad du vil sætte til side pr. måned.</t>
        </is>
      </c>
    </row>
    <row r="3"/>
    <row r="4"/>
    <row r="5" ht="30" customHeight="1">
      <c r="A5" s="28" t="inlineStr">
        <is>
          <t>Mål</t>
        </is>
      </c>
      <c r="B5" s="28" t="inlineStr">
        <is>
          <t>Målsum</t>
        </is>
      </c>
      <c r="C5" s="28" t="inlineStr">
        <is>
          <t>Opsparet nu</t>
        </is>
      </c>
      <c r="D5" s="28" t="inlineStr">
        <is>
          <t>Mangler</t>
        </is>
      </c>
      <c r="E5" s="28" t="inlineStr">
        <is>
          <t>Månedlig indbetaling</t>
        </is>
      </c>
      <c r="F5" s="28" t="inlineStr">
        <is>
          <t>Ca. måneder tilbage</t>
        </is>
      </c>
      <c r="G5" s="28" t="inlineStr">
        <is>
          <t>Noter</t>
        </is>
      </c>
      <c r="H5" s="28" t="inlineStr">
        <is>
          <t>Status</t>
        </is>
      </c>
    </row>
    <row r="6">
      <c r="A6" s="32" t="n"/>
      <c r="B6" s="31" t="n"/>
      <c r="C6" s="31" t="n"/>
      <c r="D6" s="29">
        <f>IF(B6="","",MAX(B6-C6,0))</f>
        <v/>
      </c>
      <c r="E6" s="31" t="n"/>
      <c r="F6" s="50">
        <f>IF(OR(D6="",E6="",E6=0),"",ROUNDUP(D6/E6,0))</f>
        <v/>
      </c>
      <c r="G6" s="32" t="n"/>
      <c r="H6" s="51">
        <f>IF(B6="","",IF(C6&gt;=B6,"Nået","I gang"))</f>
        <v/>
      </c>
    </row>
    <row r="7">
      <c r="A7" s="32" t="n"/>
      <c r="B7" s="31" t="n"/>
      <c r="C7" s="31" t="n"/>
      <c r="D7" s="29">
        <f>IF(B7="","",MAX(B7-C7,0))</f>
        <v/>
      </c>
      <c r="E7" s="31" t="n"/>
      <c r="F7" s="50">
        <f>IF(OR(D7="",E7="",E7=0),"",ROUNDUP(D7/E7,0))</f>
        <v/>
      </c>
      <c r="G7" s="32" t="n"/>
      <c r="H7" s="51">
        <f>IF(B7="","",IF(C7&gt;=B7,"Nået","I gang"))</f>
        <v/>
      </c>
    </row>
    <row r="8">
      <c r="A8" s="32" t="n"/>
      <c r="B8" s="31" t="n"/>
      <c r="C8" s="31" t="n"/>
      <c r="D8" s="29">
        <f>IF(B8="","",MAX(B8-C8,0))</f>
        <v/>
      </c>
      <c r="E8" s="31" t="n"/>
      <c r="F8" s="50">
        <f>IF(OR(D8="",E8="",E8=0),"",ROUNDUP(D8/E8,0))</f>
        <v/>
      </c>
      <c r="G8" s="32" t="n"/>
      <c r="H8" s="51">
        <f>IF(B8="","",IF(C8&gt;=B8,"Nået","I gang"))</f>
        <v/>
      </c>
    </row>
    <row r="9">
      <c r="A9" s="32" t="n"/>
      <c r="B9" s="31" t="n"/>
      <c r="C9" s="31" t="n"/>
      <c r="D9" s="29">
        <f>IF(B9="","",MAX(B9-C9,0))</f>
        <v/>
      </c>
      <c r="E9" s="31" t="n"/>
      <c r="F9" s="50">
        <f>IF(OR(D9="",E9="",E9=0),"",ROUNDUP(D9/E9,0))</f>
        <v/>
      </c>
      <c r="G9" s="32" t="n"/>
      <c r="H9" s="51">
        <f>IF(B9="","",IF(C9&gt;=B9,"Nået","I gang"))</f>
        <v/>
      </c>
    </row>
    <row r="10">
      <c r="A10" s="32" t="n"/>
      <c r="B10" s="31" t="n"/>
      <c r="C10" s="31" t="n"/>
      <c r="D10" s="29">
        <f>IF(B10="","",MAX(B10-C10,0))</f>
        <v/>
      </c>
      <c r="E10" s="31" t="n"/>
      <c r="F10" s="50">
        <f>IF(OR(D10="",E10="",E10=0),"",ROUNDUP(D10/E10,0))</f>
        <v/>
      </c>
      <c r="G10" s="32" t="n"/>
      <c r="H10" s="51">
        <f>IF(B10="","",IF(C10&gt;=B10,"Nået","I gang"))</f>
        <v/>
      </c>
    </row>
    <row r="11">
      <c r="A11" s="32" t="n"/>
      <c r="B11" s="31" t="n"/>
      <c r="C11" s="31" t="n"/>
      <c r="D11" s="29">
        <f>IF(B11="","",MAX(B11-C11,0))</f>
        <v/>
      </c>
      <c r="E11" s="31" t="n"/>
      <c r="F11" s="50">
        <f>IF(OR(D11="",E11="",E11=0),"",ROUNDUP(D11/E11,0))</f>
        <v/>
      </c>
      <c r="G11" s="32" t="n"/>
      <c r="H11" s="51">
        <f>IF(B11="","",IF(C11&gt;=B11,"Nået","I gang"))</f>
        <v/>
      </c>
    </row>
    <row r="12">
      <c r="A12" s="32" t="n"/>
      <c r="B12" s="31" t="n"/>
      <c r="C12" s="31" t="n"/>
      <c r="D12" s="29">
        <f>IF(B12="","",MAX(B12-C12,0))</f>
        <v/>
      </c>
      <c r="E12" s="31" t="n"/>
      <c r="F12" s="50">
        <f>IF(OR(D12="",E12="",E12=0),"",ROUNDUP(D12/E12,0))</f>
        <v/>
      </c>
      <c r="G12" s="32" t="n"/>
      <c r="H12" s="51">
        <f>IF(B12="","",IF(C12&gt;=B12,"Nået","I gang"))</f>
        <v/>
      </c>
    </row>
    <row r="13">
      <c r="A13" s="32" t="n"/>
      <c r="B13" s="31" t="n"/>
      <c r="C13" s="31" t="n"/>
      <c r="D13" s="29">
        <f>IF(B13="","",MAX(B13-C13,0))</f>
        <v/>
      </c>
      <c r="E13" s="31" t="n"/>
      <c r="F13" s="50">
        <f>IF(OR(D13="",E13="",E13=0),"",ROUNDUP(D13/E13,0))</f>
        <v/>
      </c>
      <c r="G13" s="32" t="n"/>
      <c r="H13" s="51">
        <f>IF(B13="","",IF(C13&gt;=B13,"Nået","I gang"))</f>
        <v/>
      </c>
    </row>
    <row r="14">
      <c r="A14" s="32" t="n"/>
      <c r="B14" s="31" t="n"/>
      <c r="C14" s="31" t="n"/>
      <c r="D14" s="29">
        <f>IF(B14="","",MAX(B14-C14,0))</f>
        <v/>
      </c>
      <c r="E14" s="31" t="n"/>
      <c r="F14" s="50">
        <f>IF(OR(D14="",E14="",E14=0),"",ROUNDUP(D14/E14,0))</f>
        <v/>
      </c>
      <c r="G14" s="32" t="n"/>
      <c r="H14" s="51">
        <f>IF(B14="","",IF(C14&gt;=B14,"Nået","I gang"))</f>
        <v/>
      </c>
    </row>
    <row r="15">
      <c r="A15" s="32" t="n"/>
      <c r="B15" s="31" t="n"/>
      <c r="C15" s="31" t="n"/>
      <c r="D15" s="29">
        <f>IF(B15="","",MAX(B15-C15,0))</f>
        <v/>
      </c>
      <c r="E15" s="31" t="n"/>
      <c r="F15" s="50">
        <f>IF(OR(D15="",E15="",E15=0),"",ROUNDUP(D15/E15,0))</f>
        <v/>
      </c>
      <c r="G15" s="32" t="n"/>
      <c r="H15" s="51">
        <f>IF(B15="","",IF(C15&gt;=B15,"Nået","I gang"))</f>
        <v/>
      </c>
    </row>
    <row r="16">
      <c r="A16" s="32" t="n"/>
      <c r="B16" s="31" t="n"/>
      <c r="C16" s="31" t="n"/>
      <c r="D16" s="29">
        <f>IF(B16="","",MAX(B16-C16,0))</f>
        <v/>
      </c>
      <c r="E16" s="31" t="n"/>
      <c r="F16" s="50">
        <f>IF(OR(D16="",E16="",E16=0),"",ROUNDUP(D16/E16,0))</f>
        <v/>
      </c>
      <c r="G16" s="32" t="n"/>
      <c r="H16" s="51">
        <f>IF(B16="","",IF(C16&gt;=B16,"Nået","I gang"))</f>
        <v/>
      </c>
    </row>
    <row r="17">
      <c r="A17" s="32" t="n"/>
      <c r="B17" s="31" t="n"/>
      <c r="C17" s="31" t="n"/>
      <c r="D17" s="29">
        <f>IF(B17="","",MAX(B17-C17,0))</f>
        <v/>
      </c>
      <c r="E17" s="31" t="n"/>
      <c r="F17" s="50">
        <f>IF(OR(D17="",E17="",E17=0),"",ROUNDUP(D17/E17,0))</f>
        <v/>
      </c>
      <c r="G17" s="32" t="n"/>
      <c r="H17" s="51">
        <f>IF(B17="","",IF(C17&gt;=B17,"Nået","I gang"))</f>
        <v/>
      </c>
    </row>
    <row r="18"/>
    <row r="19"/>
    <row r="20">
      <c r="A20" s="36" t="inlineStr">
        <is>
          <t>Samlet målsum</t>
        </is>
      </c>
      <c r="B20" s="37">
        <f>SUM(B6:B17)</f>
        <v/>
      </c>
      <c r="C20" s="37">
        <f>SUM(C6:C17)</f>
        <v/>
      </c>
      <c r="D20" s="37">
        <f>SUM(D6:D17)</f>
        <v/>
      </c>
      <c r="E20" s="37">
        <f>SUM(E6:E17)</f>
        <v/>
      </c>
      <c r="F20" s="36" t="n"/>
      <c r="G20" s="36" t="n"/>
      <c r="H20" s="36" t="n"/>
    </row>
  </sheetData>
  <mergeCells count="2">
    <mergeCell ref="A2:H2"/>
    <mergeCell ref="A1:H1"/>
  </mergeCells>
  <pageMargins left="0.3" right="0.3" top="0.5" bottom="0.5" header="0.5" footer="0.5"/>
  <pageSetup fitToHeight="0" fitToWidth="1"/>
</worksheet>
</file>

<file path=xl/worksheets/sheet6.xml><?xml version="1.0" encoding="utf-8"?>
<worksheet xmlns="http://schemas.openxmlformats.org/spreadsheetml/2006/main">
  <sheetPr>
    <tabColor rgb="00486581"/>
    <outlinePr summaryBelow="1" summaryRight="1"/>
    <pageSetUpPr fitToPage="1"/>
  </sheetPr>
  <dimension ref="A1:I20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</cols>
  <sheetData>
    <row r="1" ht="38" customHeight="1">
      <c r="A1" s="1" t="inlineStr">
        <is>
          <t>Årsoversigt</t>
        </is>
      </c>
    </row>
    <row r="2" ht="32" customHeight="1">
      <c r="A2" s="2" t="inlineStr">
        <is>
          <t>Budgetkolonnerne henter din standardmåned fra Månedsbudget. Skriv de faktiske månedstal i de blå felter.</t>
        </is>
      </c>
    </row>
    <row r="3"/>
    <row r="4"/>
    <row r="5"/>
    <row r="6" ht="30" customHeight="1">
      <c r="A6" s="28" t="inlineStr">
        <is>
          <t>Måned</t>
        </is>
      </c>
      <c r="B6" s="28" t="inlineStr">
        <is>
          <t>Budget indtægt</t>
        </is>
      </c>
      <c r="C6" s="28" t="inlineStr">
        <is>
          <t>Faktisk indtægt</t>
        </is>
      </c>
      <c r="D6" s="28" t="inlineStr">
        <is>
          <t>Budget udgifter</t>
        </is>
      </c>
      <c r="E6" s="28" t="inlineStr">
        <is>
          <t>Faktiske udgifter</t>
        </is>
      </c>
      <c r="F6" s="28" t="inlineStr">
        <is>
          <t>Budget opsparing</t>
        </is>
      </c>
      <c r="G6" s="28" t="inlineStr">
        <is>
          <t>Faktisk opsparing</t>
        </is>
      </c>
      <c r="H6" s="28" t="inlineStr">
        <is>
          <t>Budget resultat</t>
        </is>
      </c>
      <c r="I6" s="28" t="inlineStr">
        <is>
          <t>Faktisk resultat</t>
        </is>
      </c>
    </row>
    <row r="7">
      <c r="A7" s="26" t="inlineStr">
        <is>
          <t>Januar</t>
        </is>
      </c>
      <c r="B7" s="24">
        <f>'Månedsbudget'!B16</f>
        <v/>
      </c>
      <c r="C7" s="31" t="n"/>
      <c r="D7" s="24">
        <f>'Månedsbudget'!B39+'Månedsbudget'!B49+'Månedsbudget'!B53+'Månedsbudget'!B72</f>
        <v/>
      </c>
      <c r="E7" s="31" t="n"/>
      <c r="F7" s="24">
        <f>'Månedsbudget'!B83</f>
        <v/>
      </c>
      <c r="G7" s="31" t="n"/>
      <c r="H7" s="29">
        <f>B7-D7-F7</f>
        <v/>
      </c>
      <c r="I7" s="29">
        <f>IF(C7="","",C7-E7-G7)</f>
        <v/>
      </c>
    </row>
    <row r="8">
      <c r="A8" s="26" t="inlineStr">
        <is>
          <t>Februar</t>
        </is>
      </c>
      <c r="B8" s="24">
        <f>'Månedsbudget'!B16</f>
        <v/>
      </c>
      <c r="C8" s="31" t="n"/>
      <c r="D8" s="24">
        <f>'Månedsbudget'!B39+'Månedsbudget'!B49+'Månedsbudget'!B53+'Månedsbudget'!B72</f>
        <v/>
      </c>
      <c r="E8" s="31" t="n"/>
      <c r="F8" s="24">
        <f>'Månedsbudget'!B83</f>
        <v/>
      </c>
      <c r="G8" s="31" t="n"/>
      <c r="H8" s="29">
        <f>B8-D8-F8</f>
        <v/>
      </c>
      <c r="I8" s="29">
        <f>IF(C8="","",C8-E8-G8)</f>
        <v/>
      </c>
    </row>
    <row r="9">
      <c r="A9" s="26" t="inlineStr">
        <is>
          <t>Marts</t>
        </is>
      </c>
      <c r="B9" s="24">
        <f>'Månedsbudget'!B16</f>
        <v/>
      </c>
      <c r="C9" s="31" t="n"/>
      <c r="D9" s="24">
        <f>'Månedsbudget'!B39+'Månedsbudget'!B49+'Månedsbudget'!B53+'Månedsbudget'!B72</f>
        <v/>
      </c>
      <c r="E9" s="31" t="n"/>
      <c r="F9" s="24">
        <f>'Månedsbudget'!B83</f>
        <v/>
      </c>
      <c r="G9" s="31" t="n"/>
      <c r="H9" s="29">
        <f>B9-D9-F9</f>
        <v/>
      </c>
      <c r="I9" s="29">
        <f>IF(C9="","",C9-E9-G9)</f>
        <v/>
      </c>
    </row>
    <row r="10">
      <c r="A10" s="26" t="inlineStr">
        <is>
          <t>April</t>
        </is>
      </c>
      <c r="B10" s="24">
        <f>'Månedsbudget'!B16</f>
        <v/>
      </c>
      <c r="C10" s="31" t="n"/>
      <c r="D10" s="24">
        <f>'Månedsbudget'!B39+'Månedsbudget'!B49+'Månedsbudget'!B53+'Månedsbudget'!B72</f>
        <v/>
      </c>
      <c r="E10" s="31" t="n"/>
      <c r="F10" s="24">
        <f>'Månedsbudget'!B83</f>
        <v/>
      </c>
      <c r="G10" s="31" t="n"/>
      <c r="H10" s="29">
        <f>B10-D10-F10</f>
        <v/>
      </c>
      <c r="I10" s="29">
        <f>IF(C10="","",C10-E10-G10)</f>
        <v/>
      </c>
    </row>
    <row r="11">
      <c r="A11" s="26" t="inlineStr">
        <is>
          <t>Maj</t>
        </is>
      </c>
      <c r="B11" s="24">
        <f>'Månedsbudget'!B16</f>
        <v/>
      </c>
      <c r="C11" s="31" t="n"/>
      <c r="D11" s="24">
        <f>'Månedsbudget'!B39+'Månedsbudget'!B49+'Månedsbudget'!B53+'Månedsbudget'!B72</f>
        <v/>
      </c>
      <c r="E11" s="31" t="n"/>
      <c r="F11" s="24">
        <f>'Månedsbudget'!B83</f>
        <v/>
      </c>
      <c r="G11" s="31" t="n"/>
      <c r="H11" s="29">
        <f>B11-D11-F11</f>
        <v/>
      </c>
      <c r="I11" s="29">
        <f>IF(C11="","",C11-E11-G11)</f>
        <v/>
      </c>
    </row>
    <row r="12">
      <c r="A12" s="26" t="inlineStr">
        <is>
          <t>Juni</t>
        </is>
      </c>
      <c r="B12" s="24">
        <f>'Månedsbudget'!B16</f>
        <v/>
      </c>
      <c r="C12" s="31" t="n"/>
      <c r="D12" s="24">
        <f>'Månedsbudget'!B39+'Månedsbudget'!B49+'Månedsbudget'!B53+'Månedsbudget'!B72</f>
        <v/>
      </c>
      <c r="E12" s="31" t="n"/>
      <c r="F12" s="24">
        <f>'Månedsbudget'!B83</f>
        <v/>
      </c>
      <c r="G12" s="31" t="n"/>
      <c r="H12" s="29">
        <f>B12-D12-F12</f>
        <v/>
      </c>
      <c r="I12" s="29">
        <f>IF(C12="","",C12-E12-G12)</f>
        <v/>
      </c>
    </row>
    <row r="13">
      <c r="A13" s="26" t="inlineStr">
        <is>
          <t>Juli</t>
        </is>
      </c>
      <c r="B13" s="24">
        <f>'Månedsbudget'!B16</f>
        <v/>
      </c>
      <c r="C13" s="31" t="n"/>
      <c r="D13" s="24">
        <f>'Månedsbudget'!B39+'Månedsbudget'!B49+'Månedsbudget'!B53+'Månedsbudget'!B72</f>
        <v/>
      </c>
      <c r="E13" s="31" t="n"/>
      <c r="F13" s="24">
        <f>'Månedsbudget'!B83</f>
        <v/>
      </c>
      <c r="G13" s="31" t="n"/>
      <c r="H13" s="29">
        <f>B13-D13-F13</f>
        <v/>
      </c>
      <c r="I13" s="29">
        <f>IF(C13="","",C13-E13-G13)</f>
        <v/>
      </c>
    </row>
    <row r="14">
      <c r="A14" s="26" t="inlineStr">
        <is>
          <t>August</t>
        </is>
      </c>
      <c r="B14" s="24">
        <f>'Månedsbudget'!B16</f>
        <v/>
      </c>
      <c r="C14" s="31" t="n"/>
      <c r="D14" s="24">
        <f>'Månedsbudget'!B39+'Månedsbudget'!B49+'Månedsbudget'!B53+'Månedsbudget'!B72</f>
        <v/>
      </c>
      <c r="E14" s="31" t="n"/>
      <c r="F14" s="24">
        <f>'Månedsbudget'!B83</f>
        <v/>
      </c>
      <c r="G14" s="31" t="n"/>
      <c r="H14" s="29">
        <f>B14-D14-F14</f>
        <v/>
      </c>
      <c r="I14" s="29">
        <f>IF(C14="","",C14-E14-G14)</f>
        <v/>
      </c>
    </row>
    <row r="15">
      <c r="A15" s="26" t="inlineStr">
        <is>
          <t>September</t>
        </is>
      </c>
      <c r="B15" s="24">
        <f>'Månedsbudget'!B16</f>
        <v/>
      </c>
      <c r="C15" s="31" t="n"/>
      <c r="D15" s="24">
        <f>'Månedsbudget'!B39+'Månedsbudget'!B49+'Månedsbudget'!B53+'Månedsbudget'!B72</f>
        <v/>
      </c>
      <c r="E15" s="31" t="n"/>
      <c r="F15" s="24">
        <f>'Månedsbudget'!B83</f>
        <v/>
      </c>
      <c r="G15" s="31" t="n"/>
      <c r="H15" s="29">
        <f>B15-D15-F15</f>
        <v/>
      </c>
      <c r="I15" s="29">
        <f>IF(C15="","",C15-E15-G15)</f>
        <v/>
      </c>
    </row>
    <row r="16">
      <c r="A16" s="26" t="inlineStr">
        <is>
          <t>Oktober</t>
        </is>
      </c>
      <c r="B16" s="24">
        <f>'Månedsbudget'!B16</f>
        <v/>
      </c>
      <c r="C16" s="31" t="n"/>
      <c r="D16" s="24">
        <f>'Månedsbudget'!B39+'Månedsbudget'!B49+'Månedsbudget'!B53+'Månedsbudget'!B72</f>
        <v/>
      </c>
      <c r="E16" s="31" t="n"/>
      <c r="F16" s="24">
        <f>'Månedsbudget'!B83</f>
        <v/>
      </c>
      <c r="G16" s="31" t="n"/>
      <c r="H16" s="29">
        <f>B16-D16-F16</f>
        <v/>
      </c>
      <c r="I16" s="29">
        <f>IF(C16="","",C16-E16-G16)</f>
        <v/>
      </c>
    </row>
    <row r="17">
      <c r="A17" s="26" t="inlineStr">
        <is>
          <t>November</t>
        </is>
      </c>
      <c r="B17" s="24">
        <f>'Månedsbudget'!B16</f>
        <v/>
      </c>
      <c r="C17" s="31" t="n"/>
      <c r="D17" s="24">
        <f>'Månedsbudget'!B39+'Månedsbudget'!B49+'Månedsbudget'!B53+'Månedsbudget'!B72</f>
        <v/>
      </c>
      <c r="E17" s="31" t="n"/>
      <c r="F17" s="24">
        <f>'Månedsbudget'!B83</f>
        <v/>
      </c>
      <c r="G17" s="31" t="n"/>
      <c r="H17" s="29">
        <f>B17-D17-F17</f>
        <v/>
      </c>
      <c r="I17" s="29">
        <f>IF(C17="","",C17-E17-G17)</f>
        <v/>
      </c>
    </row>
    <row r="18">
      <c r="A18" s="26" t="inlineStr">
        <is>
          <t>December</t>
        </is>
      </c>
      <c r="B18" s="24">
        <f>'Månedsbudget'!B16</f>
        <v/>
      </c>
      <c r="C18" s="31" t="n"/>
      <c r="D18" s="24">
        <f>'Månedsbudget'!B39+'Månedsbudget'!B49+'Månedsbudget'!B53+'Månedsbudget'!B72</f>
        <v/>
      </c>
      <c r="E18" s="31" t="n"/>
      <c r="F18" s="24">
        <f>'Månedsbudget'!B83</f>
        <v/>
      </c>
      <c r="G18" s="31" t="n"/>
      <c r="H18" s="29">
        <f>B18-D18-F18</f>
        <v/>
      </c>
      <c r="I18" s="29">
        <f>IF(C18="","",C18-E18-G18)</f>
        <v/>
      </c>
    </row>
    <row r="19"/>
    <row r="20">
      <c r="A20" s="36" t="inlineStr">
        <is>
          <t>Året i alt / gennemsnit</t>
        </is>
      </c>
      <c r="B20" s="34">
        <f>SUM(B7:B18)</f>
        <v/>
      </c>
      <c r="C20" s="34">
        <f>SUM(C7:C18)</f>
        <v/>
      </c>
      <c r="D20" s="34">
        <f>SUM(D7:D18)</f>
        <v/>
      </c>
      <c r="E20" s="34">
        <f>SUM(E7:E18)</f>
        <v/>
      </c>
      <c r="F20" s="34">
        <f>SUM(F7:F18)</f>
        <v/>
      </c>
      <c r="G20" s="34">
        <f>SUM(G7:G18)</f>
        <v/>
      </c>
      <c r="H20" s="34">
        <f>SUM(H7:H18)</f>
        <v/>
      </c>
      <c r="I20" s="34">
        <f>SUM(I7:I18)</f>
        <v/>
      </c>
    </row>
  </sheetData>
  <mergeCells count="2">
    <mergeCell ref="A2:H2"/>
    <mergeCell ref="A1:H1"/>
  </mergeCells>
  <pageMargins left="0.3" right="0.3" top="0.5" bottom="0.5" header="0.5" footer="0.5"/>
  <pageSetup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2026-08-08T10:57:37Z</dcterms:created>
  <dcterms:modified xmlns:dcterms="http://purl.org/dc/terms/" xmlns:xsi="http://www.w3.org/2001/XMLSchema-instance" xsi:type="dcterms:W3CDTF">2026-08-08T10:57:37Z</dcterms:modified>
</cp:coreProperties>
</file>